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-Projects (مشروعات)\000 - SME Development Dept\2024\Scorecard and Objectives  2024\Tools\Templates - Tool Kits\"/>
    </mc:Choice>
  </mc:AlternateContent>
  <xr:revisionPtr revIDLastSave="0" documentId="13_ncr:1_{820639F6-CF03-46B3-89AB-27E56B68451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sset Register Template" sheetId="9" r:id="rId1"/>
  </sheets>
  <definedNames>
    <definedName name="_xlnm._FilterDatabase" localSheetId="0" hidden="1">'Asset Register Template'!$B$5:$K$88</definedName>
    <definedName name="AS2DocOpenMode" hidden="1">"AS2DocumentEdit"</definedName>
    <definedName name="TextRefCopy1" localSheetId="0">#REF!</definedName>
    <definedName name="TextRefCopy1">#REF!</definedName>
    <definedName name="TextRefCopy2" localSheetId="0">'Asset Register Template'!#REF!</definedName>
    <definedName name="TextRefCopy2">#REF!</definedName>
    <definedName name="TextRefCopyRangeCount" hidden="1">2</definedName>
  </definedNames>
  <calcPr calcId="181029"/>
</workbook>
</file>

<file path=xl/calcChain.xml><?xml version="1.0" encoding="utf-8"?>
<calcChain xmlns="http://schemas.openxmlformats.org/spreadsheetml/2006/main">
  <c r="K75" i="9" l="1"/>
  <c r="L75" i="9" s="1"/>
  <c r="K76" i="9"/>
  <c r="N76" i="9" s="1"/>
  <c r="K77" i="9"/>
  <c r="N77" i="9" s="1"/>
  <c r="K78" i="9"/>
  <c r="L78" i="9" s="1"/>
  <c r="K79" i="9"/>
  <c r="L79" i="9" s="1"/>
  <c r="K80" i="9"/>
  <c r="L80" i="9" s="1"/>
  <c r="M80" i="9" s="1"/>
  <c r="K81" i="9"/>
  <c r="N81" i="9" s="1"/>
  <c r="K82" i="9"/>
  <c r="L82" i="9" s="1"/>
  <c r="M82" i="9" s="1"/>
  <c r="K83" i="9"/>
  <c r="L83" i="9" s="1"/>
  <c r="M83" i="9" s="1"/>
  <c r="K61" i="9"/>
  <c r="N61" i="9" s="1"/>
  <c r="K62" i="9"/>
  <c r="L62" i="9" s="1"/>
  <c r="M62" i="9" s="1"/>
  <c r="N62" i="9"/>
  <c r="K63" i="9"/>
  <c r="L63" i="9" s="1"/>
  <c r="M63" i="9" s="1"/>
  <c r="K64" i="9"/>
  <c r="N64" i="9" s="1"/>
  <c r="K65" i="9"/>
  <c r="N65" i="9" s="1"/>
  <c r="K66" i="9"/>
  <c r="L66" i="9" s="1"/>
  <c r="M66" i="9" s="1"/>
  <c r="K67" i="9"/>
  <c r="N67" i="9" s="1"/>
  <c r="K68" i="9"/>
  <c r="N68" i="9" s="1"/>
  <c r="L68" i="9"/>
  <c r="M68" i="9" s="1"/>
  <c r="K69" i="9"/>
  <c r="N69" i="9" s="1"/>
  <c r="K37" i="9"/>
  <c r="L37" i="9" s="1"/>
  <c r="M37" i="9" s="1"/>
  <c r="K38" i="9"/>
  <c r="N38" i="9" s="1"/>
  <c r="K39" i="9"/>
  <c r="N39" i="9" s="1"/>
  <c r="K40" i="9"/>
  <c r="L40" i="9" s="1"/>
  <c r="M40" i="9" s="1"/>
  <c r="K41" i="9"/>
  <c r="N41" i="9" s="1"/>
  <c r="K42" i="9"/>
  <c r="L42" i="9" s="1"/>
  <c r="M42" i="9" s="1"/>
  <c r="K43" i="9"/>
  <c r="L43" i="9" s="1"/>
  <c r="M43" i="9" s="1"/>
  <c r="K44" i="9"/>
  <c r="N44" i="9" s="1"/>
  <c r="K45" i="9"/>
  <c r="L45" i="9" s="1"/>
  <c r="M45" i="9" s="1"/>
  <c r="K46" i="9"/>
  <c r="N46" i="9" s="1"/>
  <c r="K47" i="9"/>
  <c r="L47" i="9" s="1"/>
  <c r="M47" i="9" s="1"/>
  <c r="K48" i="9"/>
  <c r="L48" i="9" s="1"/>
  <c r="M48" i="9" s="1"/>
  <c r="K49" i="9"/>
  <c r="N49" i="9" s="1"/>
  <c r="K50" i="9"/>
  <c r="L50" i="9" s="1"/>
  <c r="M50" i="9" s="1"/>
  <c r="K51" i="9"/>
  <c r="N51" i="9" s="1"/>
  <c r="K52" i="9"/>
  <c r="N52" i="9" s="1"/>
  <c r="K53" i="9"/>
  <c r="L53" i="9" s="1"/>
  <c r="M53" i="9" s="1"/>
  <c r="K54" i="9"/>
  <c r="N54" i="9" s="1"/>
  <c r="K55" i="9"/>
  <c r="N55" i="9" s="1"/>
  <c r="K9" i="9"/>
  <c r="L9" i="9" s="1"/>
  <c r="M9" i="9" s="1"/>
  <c r="K10" i="9"/>
  <c r="N10" i="9" s="1"/>
  <c r="K11" i="9"/>
  <c r="N11" i="9" s="1"/>
  <c r="K12" i="9"/>
  <c r="L12" i="9" s="1"/>
  <c r="M12" i="9" s="1"/>
  <c r="K13" i="9"/>
  <c r="N13" i="9" s="1"/>
  <c r="L13" i="9"/>
  <c r="M13" i="9" s="1"/>
  <c r="K14" i="9"/>
  <c r="L14" i="9" s="1"/>
  <c r="M14" i="9" s="1"/>
  <c r="K15" i="9"/>
  <c r="L15" i="9" s="1"/>
  <c r="M15" i="9" s="1"/>
  <c r="K16" i="9"/>
  <c r="N16" i="9" s="1"/>
  <c r="L16" i="9"/>
  <c r="M16" i="9" s="1"/>
  <c r="K17" i="9"/>
  <c r="L17" i="9" s="1"/>
  <c r="M17" i="9" s="1"/>
  <c r="K23" i="9"/>
  <c r="L23" i="9" s="1"/>
  <c r="M23" i="9" s="1"/>
  <c r="K24" i="9"/>
  <c r="L24" i="9" s="1"/>
  <c r="M24" i="9" s="1"/>
  <c r="K25" i="9"/>
  <c r="L25" i="9" s="1"/>
  <c r="M25" i="9" s="1"/>
  <c r="K26" i="9"/>
  <c r="L26" i="9" s="1"/>
  <c r="M26" i="9" s="1"/>
  <c r="K27" i="9"/>
  <c r="N27" i="9" s="1"/>
  <c r="K28" i="9"/>
  <c r="N28" i="9" s="1"/>
  <c r="L28" i="9"/>
  <c r="M28" i="9" s="1"/>
  <c r="K29" i="9"/>
  <c r="N29" i="9" s="1"/>
  <c r="K30" i="9"/>
  <c r="L30" i="9" s="1"/>
  <c r="M30" i="9" s="1"/>
  <c r="N30" i="9"/>
  <c r="K31" i="9"/>
  <c r="L31" i="9" s="1"/>
  <c r="M31" i="9" s="1"/>
  <c r="L67" i="9" l="1"/>
  <c r="M67" i="9" s="1"/>
  <c r="O67" i="9" s="1"/>
  <c r="L65" i="9"/>
  <c r="M65" i="9" s="1"/>
  <c r="O65" i="9" s="1"/>
  <c r="N80" i="9"/>
  <c r="O80" i="9" s="1"/>
  <c r="L11" i="9"/>
  <c r="M11" i="9" s="1"/>
  <c r="L51" i="9"/>
  <c r="M51" i="9" s="1"/>
  <c r="L69" i="9"/>
  <c r="M69" i="9" s="1"/>
  <c r="O69" i="9" s="1"/>
  <c r="N42" i="9"/>
  <c r="O42" i="9" s="1"/>
  <c r="L81" i="9"/>
  <c r="M81" i="9" s="1"/>
  <c r="O81" i="9" s="1"/>
  <c r="N24" i="9"/>
  <c r="O24" i="9" s="1"/>
  <c r="N83" i="9"/>
  <c r="O83" i="9" s="1"/>
  <c r="L77" i="9"/>
  <c r="M77" i="9" s="1"/>
  <c r="O77" i="9" s="1"/>
  <c r="N75" i="9"/>
  <c r="O30" i="9"/>
  <c r="N82" i="9"/>
  <c r="N26" i="9"/>
  <c r="O26" i="9" s="1"/>
  <c r="N17" i="9"/>
  <c r="O17" i="9" s="1"/>
  <c r="N31" i="9"/>
  <c r="O31" i="9" s="1"/>
  <c r="N53" i="9"/>
  <c r="O53" i="9" s="1"/>
  <c r="N47" i="9"/>
  <c r="O47" i="9" s="1"/>
  <c r="N63" i="9"/>
  <c r="L61" i="9"/>
  <c r="M61" i="9" s="1"/>
  <c r="O61" i="9" s="1"/>
  <c r="N25" i="9"/>
  <c r="O25" i="9" s="1"/>
  <c r="N12" i="9"/>
  <c r="N79" i="9"/>
  <c r="N78" i="9"/>
  <c r="M75" i="9"/>
  <c r="O75" i="9" s="1"/>
  <c r="M79" i="9"/>
  <c r="O63" i="9"/>
  <c r="O62" i="9"/>
  <c r="L64" i="9"/>
  <c r="M64" i="9" s="1"/>
  <c r="O64" i="9" s="1"/>
  <c r="L44" i="9"/>
  <c r="M44" i="9" s="1"/>
  <c r="O44" i="9" s="1"/>
  <c r="L39" i="9"/>
  <c r="M39" i="9" s="1"/>
  <c r="N23" i="9"/>
  <c r="O23" i="9" s="1"/>
  <c r="O13" i="9"/>
  <c r="N15" i="9"/>
  <c r="N14" i="9"/>
  <c r="O14" i="9" s="1"/>
  <c r="N9" i="9"/>
  <c r="O9" i="9" s="1"/>
  <c r="O11" i="9"/>
  <c r="O16" i="9"/>
  <c r="O82" i="9"/>
  <c r="L76" i="9"/>
  <c r="M78" i="9"/>
  <c r="O68" i="9"/>
  <c r="N66" i="9"/>
  <c r="O66" i="9" s="1"/>
  <c r="L55" i="9"/>
  <c r="M55" i="9" s="1"/>
  <c r="O55" i="9" s="1"/>
  <c r="L49" i="9"/>
  <c r="M49" i="9" s="1"/>
  <c r="O49" i="9" s="1"/>
  <c r="N45" i="9"/>
  <c r="O45" i="9" s="1"/>
  <c r="N43" i="9"/>
  <c r="O43" i="9" s="1"/>
  <c r="L41" i="9"/>
  <c r="M41" i="9" s="1"/>
  <c r="O41" i="9" s="1"/>
  <c r="N37" i="9"/>
  <c r="O37" i="9" s="1"/>
  <c r="O51" i="9"/>
  <c r="O39" i="9"/>
  <c r="N50" i="9"/>
  <c r="O50" i="9" s="1"/>
  <c r="L52" i="9"/>
  <c r="M52" i="9" s="1"/>
  <c r="O52" i="9" s="1"/>
  <c r="L54" i="9"/>
  <c r="M54" i="9" s="1"/>
  <c r="O54" i="9" s="1"/>
  <c r="L46" i="9"/>
  <c r="M46" i="9" s="1"/>
  <c r="O46" i="9" s="1"/>
  <c r="L38" i="9"/>
  <c r="M38" i="9" s="1"/>
  <c r="O38" i="9" s="1"/>
  <c r="N48" i="9"/>
  <c r="O48" i="9" s="1"/>
  <c r="N40" i="9"/>
  <c r="O40" i="9" s="1"/>
  <c r="L27" i="9"/>
  <c r="M27" i="9" s="1"/>
  <c r="O27" i="9" s="1"/>
  <c r="L29" i="9"/>
  <c r="M29" i="9" s="1"/>
  <c r="O29" i="9" s="1"/>
  <c r="O28" i="9"/>
  <c r="O15" i="9"/>
  <c r="L10" i="9"/>
  <c r="M10" i="9" s="1"/>
  <c r="O10" i="9" s="1"/>
  <c r="O12" i="9"/>
  <c r="J70" i="9"/>
  <c r="K74" i="9"/>
  <c r="K60" i="9"/>
  <c r="I84" i="9"/>
  <c r="J84" i="9"/>
  <c r="H84" i="9"/>
  <c r="I70" i="9"/>
  <c r="H70" i="9"/>
  <c r="B37" i="9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J18" i="9"/>
  <c r="I18" i="9"/>
  <c r="H18" i="9"/>
  <c r="K8" i="9"/>
  <c r="O78" i="9" l="1"/>
  <c r="O79" i="9"/>
  <c r="N74" i="9"/>
  <c r="N84" i="9" s="1"/>
  <c r="L74" i="9"/>
  <c r="L84" i="9" s="1"/>
  <c r="M76" i="9"/>
  <c r="O76" i="9" s="1"/>
  <c r="N60" i="9"/>
  <c r="L60" i="9"/>
  <c r="L8" i="9"/>
  <c r="M8" i="9" s="1"/>
  <c r="N8" i="9"/>
  <c r="N18" i="9" s="1"/>
  <c r="K84" i="9"/>
  <c r="K18" i="9"/>
  <c r="K70" i="9"/>
  <c r="O8" i="9" l="1"/>
  <c r="L18" i="9"/>
  <c r="M18" i="9" l="1"/>
  <c r="O18" i="9" s="1"/>
  <c r="M74" i="9"/>
  <c r="M84" i="9" s="1"/>
  <c r="O84" i="9" s="1"/>
  <c r="J56" i="9"/>
  <c r="I56" i="9"/>
  <c r="K36" i="9"/>
  <c r="K22" i="9"/>
  <c r="N22" i="9" s="1"/>
  <c r="N36" i="9" l="1"/>
  <c r="L36" i="9"/>
  <c r="M36" i="9" s="1"/>
  <c r="L22" i="9"/>
  <c r="M22" i="9" s="1"/>
  <c r="M60" i="9"/>
  <c r="O60" i="9" s="1"/>
  <c r="O36" i="9" l="1"/>
  <c r="O22" i="9"/>
  <c r="L32" i="9"/>
  <c r="M32" i="9" l="1"/>
  <c r="O74" i="9" l="1"/>
  <c r="H56" i="9"/>
  <c r="J32" i="9"/>
  <c r="I32" i="9"/>
  <c r="H32" i="9"/>
  <c r="I87" i="9" l="1"/>
  <c r="J87" i="9"/>
  <c r="H87" i="9"/>
  <c r="N32" i="9"/>
  <c r="O32" i="9" s="1"/>
  <c r="K32" i="9"/>
  <c r="K56" i="9"/>
  <c r="K87" i="9" l="1"/>
  <c r="L70" i="9"/>
  <c r="N70" i="9"/>
  <c r="N56" i="9"/>
  <c r="L56" i="9"/>
  <c r="L87" i="9" l="1"/>
  <c r="N87" i="9"/>
  <c r="M56" i="9" l="1"/>
  <c r="O56" i="9" s="1"/>
  <c r="M70" i="9" l="1"/>
  <c r="M87" i="9" l="1"/>
  <c r="O70" i="9"/>
  <c r="O87" i="9" s="1"/>
</calcChain>
</file>

<file path=xl/sharedStrings.xml><?xml version="1.0" encoding="utf-8"?>
<sst xmlns="http://schemas.openxmlformats.org/spreadsheetml/2006/main" count="34" uniqueCount="32">
  <si>
    <t>N.</t>
  </si>
  <si>
    <t>%</t>
  </si>
  <si>
    <t xml:space="preserve"> </t>
  </si>
  <si>
    <t>A</t>
  </si>
  <si>
    <t>B</t>
  </si>
  <si>
    <t>C</t>
  </si>
  <si>
    <t>D</t>
  </si>
  <si>
    <t>E</t>
  </si>
  <si>
    <t>Description 
الوصف</t>
  </si>
  <si>
    <t>Location / Used By
الموقع/يستخدم من</t>
  </si>
  <si>
    <t>Asset Code
رمز الأصل</t>
  </si>
  <si>
    <t>Purchase Date
تاريخ الشراء</t>
  </si>
  <si>
    <t>Dep
نسبة الاهلاك</t>
  </si>
  <si>
    <t>Purchase Cost
سعر الشراء</t>
  </si>
  <si>
    <t>Addition
الإضافات</t>
  </si>
  <si>
    <t>Disposals
المطروحات</t>
  </si>
  <si>
    <t>Closing Cost
الاغلاق</t>
  </si>
  <si>
    <t>Infrastructure Development 
البنية التحتية</t>
  </si>
  <si>
    <t>Total For Infrastructure Development
أجمالي البنية التحتية</t>
  </si>
  <si>
    <t>Motor Vehicle - 20%
المركبات</t>
  </si>
  <si>
    <t>Total For Motor Vehicles
أجمالي المركبات</t>
  </si>
  <si>
    <t>Total For Equipments
أجمالي المعدات</t>
  </si>
  <si>
    <t>Furniture &amp; Fixtures - 25%
 الأثــاث</t>
  </si>
  <si>
    <t>Total for Furniture and Fixtures
الأثـــاث</t>
  </si>
  <si>
    <t>Miscellaneous Fixed Assets (MFA) - 15%
الأصول الثابتة المتنوعة</t>
  </si>
  <si>
    <t>Total For Intangible Assets
أجمالي الأصول الثابتة المتنوعة</t>
  </si>
  <si>
    <t>Equipments - 20%
المعدات</t>
  </si>
  <si>
    <t>Grand Total of All Assets
المجموع الكلي لجميع الأصول</t>
  </si>
  <si>
    <t>Depr for the month of Jan 2023</t>
  </si>
  <si>
    <t>WDV as on 31 Jan 2023</t>
  </si>
  <si>
    <t>Asset Register Template</t>
  </si>
  <si>
    <t>Validated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</si>
</sst>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 tint="0.24994659260841701"/>
      <name val="Cambria"/>
      <family val="2"/>
      <scheme val="major"/>
    </font>
    <font>
      <b/>
      <sz val="13"/>
      <color theme="7"/>
      <name val="Cambria"/>
      <family val="2"/>
      <scheme val="major"/>
    </font>
    <font>
      <b/>
      <sz val="12"/>
      <color rgb="FF4F6C35"/>
      <name val="Calibri"/>
      <family val="2"/>
    </font>
    <font>
      <b/>
      <sz val="11"/>
      <color rgb="FF4F6C35"/>
      <name val="Calibri"/>
      <family val="2"/>
    </font>
    <font>
      <sz val="11"/>
      <color rgb="FF4F6C35"/>
      <name val="Calibri"/>
      <family val="2"/>
    </font>
    <font>
      <b/>
      <sz val="12"/>
      <color rgb="FF384C67"/>
      <name val="Calibri"/>
      <family val="2"/>
    </font>
    <font>
      <b/>
      <sz val="11"/>
      <color rgb="FF384C67"/>
      <name val="Calibri"/>
      <family val="2"/>
    </font>
    <font>
      <sz val="28"/>
      <color theme="0"/>
      <name val="Calisto MT"/>
      <family val="1"/>
    </font>
    <font>
      <sz val="10"/>
      <color theme="0"/>
      <name val="Calisto MT"/>
      <family val="1"/>
    </font>
    <font>
      <sz val="11"/>
      <color rgb="FF384C67"/>
      <name val="Calibri"/>
      <family val="2"/>
    </font>
    <font>
      <sz val="26"/>
      <color rgb="FFA9C0CB"/>
      <name val="Calisto MT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7E9DF"/>
        <bgColor indexed="64"/>
      </patternFill>
    </fill>
    <fill>
      <patternFill patternType="solid">
        <fgColor rgb="FFA9C0C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  <xf numFmtId="0" fontId="1" fillId="0" borderId="0"/>
    <xf numFmtId="0" fontId="12" fillId="0" borderId="0" applyFill="0" applyBorder="0" applyProtection="0">
      <alignment horizontal="left" wrapText="1"/>
    </xf>
    <xf numFmtId="9" fontId="13" fillId="0" borderId="0" applyFill="0" applyBorder="0" applyProtection="0">
      <alignment horizontal="center" vertical="center"/>
    </xf>
  </cellStyleXfs>
  <cellXfs count="82">
    <xf numFmtId="0" fontId="0" fillId="0" borderId="0" xfId="0"/>
    <xf numFmtId="1" fontId="14" fillId="3" borderId="3" xfId="1" applyNumberFormat="1" applyFont="1" applyFill="1" applyBorder="1" applyAlignment="1">
      <alignment horizontal="center" vertical="center" wrapText="1" readingOrder="1"/>
    </xf>
    <xf numFmtId="0" fontId="15" fillId="3" borderId="4" xfId="3" applyFont="1" applyFill="1" applyBorder="1" applyAlignment="1">
      <alignment horizontal="center" vertical="center" wrapText="1" readingOrder="1"/>
    </xf>
    <xf numFmtId="9" fontId="15" fillId="3" borderId="4" xfId="2" applyFont="1" applyFill="1" applyBorder="1" applyAlignment="1">
      <alignment horizontal="center" vertical="center" wrapText="1" readingOrder="1"/>
    </xf>
    <xf numFmtId="164" fontId="15" fillId="3" borderId="4" xfId="1" applyNumberFormat="1" applyFont="1" applyFill="1" applyBorder="1" applyAlignment="1">
      <alignment horizontal="center" vertical="center" wrapText="1" readingOrder="1"/>
    </xf>
    <xf numFmtId="0" fontId="15" fillId="3" borderId="5" xfId="3" applyFont="1" applyFill="1" applyBorder="1" applyAlignment="1">
      <alignment horizontal="center" vertical="center" wrapText="1" readingOrder="1"/>
    </xf>
    <xf numFmtId="1" fontId="17" fillId="4" borderId="6" xfId="1" applyNumberFormat="1" applyFont="1" applyFill="1" applyBorder="1" applyAlignment="1">
      <alignment horizontal="left" vertical="center" readingOrder="1"/>
    </xf>
    <xf numFmtId="0" fontId="17" fillId="4" borderId="1" xfId="3" applyFont="1" applyFill="1" applyBorder="1" applyAlignment="1">
      <alignment vertical="center" wrapText="1" readingOrder="1"/>
    </xf>
    <xf numFmtId="0" fontId="18" fillId="4" borderId="1" xfId="3" applyFont="1" applyFill="1" applyBorder="1" applyAlignment="1">
      <alignment vertical="center" readingOrder="1"/>
    </xf>
    <xf numFmtId="0" fontId="18" fillId="4" borderId="1" xfId="3" applyFont="1" applyFill="1" applyBorder="1" applyAlignment="1">
      <alignment horizontal="center" vertical="center" readingOrder="1"/>
    </xf>
    <xf numFmtId="0" fontId="18" fillId="4" borderId="7" xfId="3" applyFont="1" applyFill="1" applyBorder="1" applyAlignment="1">
      <alignment vertical="center" readingOrder="1"/>
    </xf>
    <xf numFmtId="0" fontId="4" fillId="2" borderId="0" xfId="0" applyFont="1" applyFill="1" applyAlignment="1">
      <alignment horizontal="left" vertical="center" readingOrder="1"/>
    </xf>
    <xf numFmtId="1" fontId="2" fillId="2" borderId="0" xfId="1" applyNumberFormat="1" applyFont="1" applyFill="1" applyBorder="1" applyAlignment="1">
      <alignment horizontal="left" vertical="center" readingOrder="1"/>
    </xf>
    <xf numFmtId="0" fontId="4" fillId="2" borderId="0" xfId="3" applyFont="1" applyFill="1" applyAlignment="1">
      <alignment horizontal="left" vertical="center" readingOrder="1"/>
    </xf>
    <xf numFmtId="9" fontId="4" fillId="2" borderId="0" xfId="2" applyFont="1" applyFill="1" applyBorder="1" applyAlignment="1">
      <alignment horizontal="center" vertical="center" readingOrder="1"/>
    </xf>
    <xf numFmtId="164" fontId="4" fillId="2" borderId="0" xfId="1" applyNumberFormat="1" applyFont="1" applyFill="1" applyBorder="1" applyAlignment="1">
      <alignment horizontal="left" vertical="center" readingOrder="1"/>
    </xf>
    <xf numFmtId="0" fontId="4" fillId="2" borderId="0" xfId="0" applyFont="1" applyFill="1" applyAlignment="1">
      <alignment horizontal="center" vertical="center" readingOrder="1"/>
    </xf>
    <xf numFmtId="0" fontId="9" fillId="2" borderId="1" xfId="0" applyFont="1" applyFill="1" applyBorder="1" applyAlignment="1">
      <alignment vertical="center"/>
    </xf>
    <xf numFmtId="0" fontId="4" fillId="2" borderId="1" xfId="3" applyFont="1" applyFill="1" applyBorder="1" applyAlignment="1">
      <alignment horizontal="left" vertical="center" readingOrder="1"/>
    </xf>
    <xf numFmtId="17" fontId="7" fillId="2" borderId="1" xfId="3" applyNumberFormat="1" applyFont="1" applyFill="1" applyBorder="1" applyAlignment="1">
      <alignment horizontal="left" vertical="center" readingOrder="1"/>
    </xf>
    <xf numFmtId="9" fontId="4" fillId="2" borderId="1" xfId="2" applyFont="1" applyFill="1" applyBorder="1" applyAlignment="1">
      <alignment horizontal="center" vertical="center" readingOrder="1"/>
    </xf>
    <xf numFmtId="164" fontId="4" fillId="2" borderId="1" xfId="1" applyNumberFormat="1" applyFont="1" applyFill="1" applyBorder="1" applyAlignment="1">
      <alignment horizontal="left" vertical="center" readingOrder="1"/>
    </xf>
    <xf numFmtId="1" fontId="4" fillId="2" borderId="1" xfId="0" applyNumberFormat="1" applyFont="1" applyFill="1" applyBorder="1" applyAlignment="1">
      <alignment horizontal="right" vertical="center" readingOrder="1"/>
    </xf>
    <xf numFmtId="17" fontId="4" fillId="2" borderId="1" xfId="3" applyNumberFormat="1" applyFont="1" applyFill="1" applyBorder="1" applyAlignment="1">
      <alignment horizontal="left" vertical="center" readingOrder="1"/>
    </xf>
    <xf numFmtId="164" fontId="4" fillId="2" borderId="1" xfId="0" applyNumberFormat="1" applyFont="1" applyFill="1" applyBorder="1" applyAlignment="1">
      <alignment horizontal="right" vertical="center" readingOrder="1"/>
    </xf>
    <xf numFmtId="0" fontId="7" fillId="2" borderId="1" xfId="0" applyFont="1" applyFill="1" applyBorder="1" applyAlignment="1">
      <alignment vertical="center"/>
    </xf>
    <xf numFmtId="9" fontId="4" fillId="2" borderId="0" xfId="2" applyFont="1" applyFill="1" applyBorder="1" applyAlignment="1">
      <alignment vertical="center" readingOrder="1"/>
    </xf>
    <xf numFmtId="164" fontId="4" fillId="2" borderId="0" xfId="2" applyNumberFormat="1" applyFont="1" applyFill="1" applyBorder="1" applyAlignment="1">
      <alignment vertical="center" readingOrder="1"/>
    </xf>
    <xf numFmtId="164" fontId="5" fillId="2" borderId="1" xfId="1" applyNumberFormat="1" applyFont="1" applyFill="1" applyBorder="1" applyAlignment="1">
      <alignment horizontal="left" vertical="center" readingOrder="1"/>
    </xf>
    <xf numFmtId="0" fontId="4" fillId="2" borderId="1" xfId="0" applyFont="1" applyFill="1" applyBorder="1" applyAlignment="1">
      <alignment horizontal="left" vertical="center" readingOrder="1"/>
    </xf>
    <xf numFmtId="0" fontId="5" fillId="2" borderId="0" xfId="3" applyFont="1" applyFill="1" applyAlignment="1">
      <alignment horizontal="left" vertical="center" readingOrder="1"/>
    </xf>
    <xf numFmtId="17" fontId="5" fillId="2" borderId="0" xfId="3" applyNumberFormat="1" applyFont="1" applyFill="1" applyAlignment="1">
      <alignment horizontal="left" vertical="center" readingOrder="1"/>
    </xf>
    <xf numFmtId="164" fontId="5" fillId="2" borderId="0" xfId="1" applyNumberFormat="1" applyFont="1" applyFill="1" applyBorder="1" applyAlignment="1">
      <alignment horizontal="left" vertical="center" readingOrder="1"/>
    </xf>
    <xf numFmtId="0" fontId="8" fillId="2" borderId="0" xfId="0" applyFont="1" applyFill="1" applyAlignment="1">
      <alignment horizontal="left" vertical="center" readingOrder="1"/>
    </xf>
    <xf numFmtId="0" fontId="2" fillId="2" borderId="0" xfId="3" applyFont="1" applyFill="1" applyAlignment="1">
      <alignment vertical="center" readingOrder="1"/>
    </xf>
    <xf numFmtId="0" fontId="2" fillId="2" borderId="0" xfId="3" applyFont="1" applyFill="1" applyAlignment="1">
      <alignment horizontal="center" vertical="center" readingOrder="1"/>
    </xf>
    <xf numFmtId="0" fontId="15" fillId="3" borderId="2" xfId="3" applyFont="1" applyFill="1" applyBorder="1" applyAlignment="1">
      <alignment horizontal="center" vertical="center" readingOrder="1"/>
    </xf>
    <xf numFmtId="9" fontId="15" fillId="3" borderId="2" xfId="2" applyFont="1" applyFill="1" applyBorder="1" applyAlignment="1">
      <alignment horizontal="center" vertical="center" readingOrder="1"/>
    </xf>
    <xf numFmtId="14" fontId="15" fillId="3" borderId="2" xfId="0" applyNumberFormat="1" applyFont="1" applyFill="1" applyBorder="1" applyAlignment="1">
      <alignment horizontal="center" vertical="center" readingOrder="1"/>
    </xf>
    <xf numFmtId="0" fontId="15" fillId="3" borderId="2" xfId="0" applyFont="1" applyFill="1" applyBorder="1" applyAlignment="1">
      <alignment horizontal="center" vertical="center" readingOrder="1"/>
    </xf>
    <xf numFmtId="14" fontId="16" fillId="3" borderId="2" xfId="0" applyNumberFormat="1" applyFont="1" applyFill="1" applyBorder="1" applyAlignment="1">
      <alignment horizontal="center" vertical="center" readingOrder="1"/>
    </xf>
    <xf numFmtId="0" fontId="18" fillId="4" borderId="1" xfId="3" applyFont="1" applyFill="1" applyBorder="1" applyAlignment="1">
      <alignment vertical="center" wrapText="1" readingOrder="1"/>
    </xf>
    <xf numFmtId="1" fontId="21" fillId="4" borderId="1" xfId="0" applyNumberFormat="1" applyFont="1" applyFill="1" applyBorder="1" applyAlignment="1">
      <alignment horizontal="right" vertical="center" readingOrder="1"/>
    </xf>
    <xf numFmtId="1" fontId="17" fillId="5" borderId="1" xfId="1" applyNumberFormat="1" applyFont="1" applyFill="1" applyBorder="1" applyAlignment="1">
      <alignment horizontal="left" vertical="center" readingOrder="1"/>
    </xf>
    <xf numFmtId="0" fontId="18" fillId="5" borderId="1" xfId="3" applyFont="1" applyFill="1" applyBorder="1" applyAlignment="1">
      <alignment horizontal="left" vertical="center" wrapText="1" readingOrder="1"/>
    </xf>
    <xf numFmtId="0" fontId="21" fillId="5" borderId="1" xfId="3" applyFont="1" applyFill="1" applyBorder="1" applyAlignment="1">
      <alignment horizontal="left" vertical="center" readingOrder="1"/>
    </xf>
    <xf numFmtId="0" fontId="18" fillId="5" borderId="1" xfId="3" applyFont="1" applyFill="1" applyBorder="1" applyAlignment="1">
      <alignment horizontal="left" vertical="center" readingOrder="1"/>
    </xf>
    <xf numFmtId="17" fontId="18" fillId="5" borderId="1" xfId="3" applyNumberFormat="1" applyFont="1" applyFill="1" applyBorder="1" applyAlignment="1">
      <alignment horizontal="left" vertical="center" readingOrder="1"/>
    </xf>
    <xf numFmtId="9" fontId="18" fillId="5" borderId="1" xfId="2" applyFont="1" applyFill="1" applyBorder="1" applyAlignment="1">
      <alignment horizontal="center" vertical="center" readingOrder="1"/>
    </xf>
    <xf numFmtId="43" fontId="18" fillId="5" borderId="1" xfId="1" applyFont="1" applyFill="1" applyBorder="1" applyAlignment="1">
      <alignment horizontal="left" vertical="center" readingOrder="1"/>
    </xf>
    <xf numFmtId="43" fontId="18" fillId="5" borderId="1" xfId="0" applyNumberFormat="1" applyFont="1" applyFill="1" applyBorder="1" applyAlignment="1">
      <alignment horizontal="right" vertical="center" readingOrder="1"/>
    </xf>
    <xf numFmtId="0" fontId="17" fillId="5" borderId="1" xfId="3" applyFont="1" applyFill="1" applyBorder="1" applyAlignment="1">
      <alignment horizontal="left" vertical="center" wrapText="1" readingOrder="1"/>
    </xf>
    <xf numFmtId="1" fontId="14" fillId="3" borderId="14" xfId="1" applyNumberFormat="1" applyFont="1" applyFill="1" applyBorder="1" applyAlignment="1">
      <alignment horizontal="center" vertical="center" readingOrder="1"/>
    </xf>
    <xf numFmtId="14" fontId="16" fillId="3" borderId="15" xfId="0" applyNumberFormat="1" applyFont="1" applyFill="1" applyBorder="1" applyAlignment="1">
      <alignment horizontal="center" vertical="center" readingOrder="1"/>
    </xf>
    <xf numFmtId="0" fontId="2" fillId="2" borderId="8" xfId="3" applyFont="1" applyFill="1" applyBorder="1" applyAlignment="1">
      <alignment vertical="center" readingOrder="1"/>
    </xf>
    <xf numFmtId="0" fontId="4" fillId="2" borderId="9" xfId="0" applyFont="1" applyFill="1" applyBorder="1" applyAlignment="1">
      <alignment horizontal="left" vertical="center" readingOrder="1"/>
    </xf>
    <xf numFmtId="1" fontId="6" fillId="2" borderId="6" xfId="1" applyNumberFormat="1" applyFont="1" applyFill="1" applyBorder="1" applyAlignment="1">
      <alignment horizontal="left" vertical="center" readingOrder="1"/>
    </xf>
    <xf numFmtId="164" fontId="4" fillId="2" borderId="7" xfId="1" applyNumberFormat="1" applyFont="1" applyFill="1" applyBorder="1" applyAlignment="1">
      <alignment horizontal="left" vertical="center" readingOrder="1"/>
    </xf>
    <xf numFmtId="1" fontId="17" fillId="5" borderId="6" xfId="1" applyNumberFormat="1" applyFont="1" applyFill="1" applyBorder="1" applyAlignment="1">
      <alignment horizontal="left" vertical="center" readingOrder="1"/>
    </xf>
    <xf numFmtId="43" fontId="18" fillId="5" borderId="7" xfId="0" applyNumberFormat="1" applyFont="1" applyFill="1" applyBorder="1" applyAlignment="1">
      <alignment horizontal="right" vertical="center" readingOrder="1"/>
    </xf>
    <xf numFmtId="1" fontId="4" fillId="2" borderId="0" xfId="0" applyNumberFormat="1" applyFont="1" applyFill="1" applyAlignment="1">
      <alignment horizontal="right" vertical="center" readingOrder="1"/>
    </xf>
    <xf numFmtId="1" fontId="4" fillId="2" borderId="9" xfId="0" applyNumberFormat="1" applyFont="1" applyFill="1" applyBorder="1" applyAlignment="1">
      <alignment horizontal="right" vertical="center" readingOrder="1"/>
    </xf>
    <xf numFmtId="1" fontId="21" fillId="4" borderId="7" xfId="0" applyNumberFormat="1" applyFont="1" applyFill="1" applyBorder="1" applyAlignment="1">
      <alignment horizontal="right" vertical="center" readingOrder="1"/>
    </xf>
    <xf numFmtId="0" fontId="4" fillId="2" borderId="6" xfId="3" applyFont="1" applyFill="1" applyBorder="1" applyAlignment="1">
      <alignment horizontal="left" vertical="center" readingOrder="1"/>
    </xf>
    <xf numFmtId="1" fontId="4" fillId="2" borderId="7" xfId="0" applyNumberFormat="1" applyFont="1" applyFill="1" applyBorder="1" applyAlignment="1">
      <alignment horizontal="right" vertical="center" readingOrder="1"/>
    </xf>
    <xf numFmtId="9" fontId="4" fillId="2" borderId="8" xfId="2" applyFont="1" applyFill="1" applyBorder="1" applyAlignment="1">
      <alignment vertical="center" readingOrder="1"/>
    </xf>
    <xf numFmtId="1" fontId="6" fillId="2" borderId="10" xfId="1" applyNumberFormat="1" applyFont="1" applyFill="1" applyBorder="1" applyAlignment="1">
      <alignment horizontal="left" vertical="center" readingOrder="1"/>
    </xf>
    <xf numFmtId="1" fontId="2" fillId="2" borderId="8" xfId="1" applyNumberFormat="1" applyFont="1" applyFill="1" applyBorder="1" applyAlignment="1">
      <alignment horizontal="left" vertical="center" readingOrder="1"/>
    </xf>
    <xf numFmtId="1" fontId="17" fillId="3" borderId="11" xfId="1" applyNumberFormat="1" applyFont="1" applyFill="1" applyBorder="1" applyAlignment="1">
      <alignment horizontal="left" vertical="center" readingOrder="1"/>
    </xf>
    <xf numFmtId="0" fontId="18" fillId="3" borderId="12" xfId="3" applyFont="1" applyFill="1" applyBorder="1" applyAlignment="1">
      <alignment horizontal="left" vertical="center" wrapText="1" readingOrder="1"/>
    </xf>
    <xf numFmtId="0" fontId="21" fillId="3" borderId="12" xfId="3" applyFont="1" applyFill="1" applyBorder="1" applyAlignment="1">
      <alignment horizontal="left" vertical="center" readingOrder="1"/>
    </xf>
    <xf numFmtId="0" fontId="18" fillId="3" borderId="12" xfId="3" applyFont="1" applyFill="1" applyBorder="1" applyAlignment="1">
      <alignment horizontal="left" vertical="center" readingOrder="1"/>
    </xf>
    <xf numFmtId="17" fontId="18" fillId="3" borderId="12" xfId="3" applyNumberFormat="1" applyFont="1" applyFill="1" applyBorder="1" applyAlignment="1">
      <alignment horizontal="left" vertical="center" readingOrder="1"/>
    </xf>
    <xf numFmtId="9" fontId="21" fillId="3" borderId="12" xfId="2" applyFont="1" applyFill="1" applyBorder="1" applyAlignment="1">
      <alignment horizontal="center" vertical="center" readingOrder="1"/>
    </xf>
    <xf numFmtId="164" fontId="18" fillId="3" borderId="12" xfId="1" applyNumberFormat="1" applyFont="1" applyFill="1" applyBorder="1" applyAlignment="1">
      <alignment horizontal="left" vertical="center" readingOrder="1"/>
    </xf>
    <xf numFmtId="164" fontId="18" fillId="3" borderId="13" xfId="1" applyNumberFormat="1" applyFont="1" applyFill="1" applyBorder="1" applyAlignment="1">
      <alignment horizontal="left" vertical="center" readingOrder="1"/>
    </xf>
    <xf numFmtId="164" fontId="4" fillId="2" borderId="1" xfId="1" applyNumberFormat="1" applyFont="1" applyFill="1" applyBorder="1" applyAlignment="1">
      <alignment vertical="center" readingOrder="1"/>
    </xf>
    <xf numFmtId="0" fontId="10" fillId="6" borderId="0" xfId="0" applyFont="1" applyFill="1"/>
    <xf numFmtId="0" fontId="22" fillId="2" borderId="0" xfId="0" applyFont="1" applyFill="1" applyAlignment="1">
      <alignment vertical="center"/>
    </xf>
    <xf numFmtId="0" fontId="19" fillId="6" borderId="0" xfId="0" applyFont="1" applyFill="1" applyAlignment="1">
      <alignment horizontal="left" vertical="center"/>
    </xf>
    <xf numFmtId="0" fontId="20" fillId="6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right" vertical="center"/>
    </xf>
  </cellXfs>
  <cellStyles count="9">
    <cellStyle name="Activity" xfId="7" xr:uid="{CB4FBF3E-9FDD-49C0-BEE7-FE530CD4D111}"/>
    <cellStyle name="Comma" xfId="1" builtinId="3"/>
    <cellStyle name="Normal" xfId="0" builtinId="0"/>
    <cellStyle name="Normal 2" xfId="4" xr:uid="{00000000-0005-0000-0000-000002000000}"/>
    <cellStyle name="Normal 2 2" xfId="5" xr:uid="{20B95357-5A06-4A8C-AA15-B0B757B67E6D}"/>
    <cellStyle name="Normal 5" xfId="6" xr:uid="{24F622D3-AE01-4C86-A30A-22B7460F5B2C}"/>
    <cellStyle name="Normal_Budget2001" xfId="3" xr:uid="{00000000-0005-0000-0000-000003000000}"/>
    <cellStyle name="Percent" xfId="2" builtinId="5"/>
    <cellStyle name="Percent Complete" xfId="8" xr:uid="{1F85DC32-5CCF-43C3-8D0A-40E1AF3B1E1C}"/>
  </cellStyles>
  <dxfs count="0"/>
  <tableStyles count="0" defaultTableStyle="TableStyleMedium2" defaultPivotStyle="PivotStyleLight16"/>
  <colors>
    <mruColors>
      <color rgb="FFDDE0DF"/>
      <color rgb="FFA9C0CB"/>
      <color rgb="FFD7E9DF"/>
      <color rgb="FF384C67"/>
      <color rgb="FF4F6C35"/>
      <color rgb="FFC0DC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466893</xdr:colOff>
      <xdr:row>0</xdr:row>
      <xdr:rowOff>119145</xdr:rowOff>
    </xdr:from>
    <xdr:to>
      <xdr:col>14</xdr:col>
      <xdr:colOff>1020316</xdr:colOff>
      <xdr:row>0</xdr:row>
      <xdr:rowOff>808454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5796E44-2A99-4B8E-8E4D-7D144D6AA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63768" y="119145"/>
          <a:ext cx="1822420" cy="692484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</xdr:row>
      <xdr:rowOff>0</xdr:rowOff>
    </xdr:from>
    <xdr:to>
      <xdr:col>2</xdr:col>
      <xdr:colOff>2354021</xdr:colOff>
      <xdr:row>2</xdr:row>
      <xdr:rowOff>87730</xdr:rowOff>
    </xdr:to>
    <xdr:sp macro="" textlink="">
      <xdr:nvSpPr>
        <xdr:cNvPr id="9" name="Round Same Side Corner Rectangle 2">
          <a:extLst>
            <a:ext uri="{FF2B5EF4-FFF2-40B4-BE49-F238E27FC236}">
              <a16:creationId xmlns:a16="http://schemas.microsoft.com/office/drawing/2014/main" id="{64B3CE98-8EA9-447F-9E2A-5E2428A99E27}"/>
            </a:ext>
          </a:extLst>
        </xdr:cNvPr>
        <xdr:cNvSpPr/>
      </xdr:nvSpPr>
      <xdr:spPr>
        <a:xfrm>
          <a:off x="601579" y="889836"/>
          <a:ext cx="2354021" cy="563980"/>
        </a:xfrm>
        <a:prstGeom prst="round2SameRect">
          <a:avLst>
            <a:gd name="adj1" fmla="val 0"/>
            <a:gd name="adj2" fmla="val 33333"/>
          </a:avLst>
        </a:prstGeom>
        <a:solidFill>
          <a:schemeClr val="bg1"/>
        </a:solidFill>
        <a:ln w="12700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 defTabSz="914400" rtl="0" eaLnBrk="1" latinLnBrk="0" hangingPunct="1"/>
          <a:r>
            <a:rPr lang="en-ZW" sz="1200" b="1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Company</a:t>
          </a:r>
          <a:r>
            <a:rPr lang="en-ZW" sz="1200" b="1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 Name: </a:t>
          </a:r>
          <a:endParaRPr lang="en-ZW" sz="1200" b="1">
            <a:solidFill>
              <a:schemeClr val="tx1">
                <a:lumMod val="50000"/>
                <a:lumOff val="50000"/>
              </a:schemeClr>
            </a:solidFill>
            <a:latin typeface="+mn-lt"/>
            <a:ea typeface="+mn-ea"/>
            <a:cs typeface="+mn-cs"/>
          </a:endParaRPr>
        </a:p>
        <a:p>
          <a:pPr marL="0" indent="0" algn="l" defTabSz="914400" rtl="0" eaLnBrk="1" latinLnBrk="0" hangingPunct="1"/>
          <a:r>
            <a:rPr lang="en-ZW" sz="1200" b="1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Last update: </a:t>
          </a:r>
        </a:p>
      </xdr:txBody>
    </xdr:sp>
    <xdr:clientData/>
  </xdr:twoCellAnchor>
  <xdr:twoCellAnchor editAs="oneCell">
    <xdr:from>
      <xdr:col>12</xdr:col>
      <xdr:colOff>301625</xdr:colOff>
      <xdr:row>88</xdr:row>
      <xdr:rowOff>15876</xdr:rowOff>
    </xdr:from>
    <xdr:to>
      <xdr:col>15</xdr:col>
      <xdr:colOff>2190</xdr:colOff>
      <xdr:row>93</xdr:row>
      <xdr:rowOff>23400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15608D-5FEC-4D11-BAEC-9228ED285C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83" b="33671"/>
        <a:stretch/>
      </xdr:blipFill>
      <xdr:spPr bwMode="auto">
        <a:xfrm>
          <a:off x="12144375" y="20796251"/>
          <a:ext cx="3492500" cy="960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99"/>
  <sheetViews>
    <sheetView tabSelected="1" zoomScale="87" zoomScaleNormal="40" workbookViewId="0">
      <pane xSplit="11" ySplit="5" topLeftCell="L6" activePane="bottomRight" state="frozen"/>
      <selection pane="topRight" activeCell="L1" sqref="L1"/>
      <selection pane="bottomLeft" activeCell="A8" sqref="A8"/>
      <selection pane="bottomRight" activeCell="AP91" sqref="AP91"/>
    </sheetView>
  </sheetViews>
  <sheetFormatPr defaultColWidth="1.85546875" defaultRowHeight="15.75" x14ac:dyDescent="0.25"/>
  <cols>
    <col min="1" max="1" width="4.28515625" style="11" customWidth="1"/>
    <col min="2" max="2" width="4.28515625" style="12" customWidth="1"/>
    <col min="3" max="3" width="35.42578125" style="11" customWidth="1"/>
    <col min="4" max="4" width="29.7109375" style="11" bestFit="1" customWidth="1"/>
    <col min="5" max="5" width="11.28515625" style="11" bestFit="1" customWidth="1"/>
    <col min="6" max="6" width="10.5703125" style="11" customWidth="1"/>
    <col min="7" max="7" width="6.85546875" style="14" customWidth="1"/>
    <col min="8" max="8" width="12.140625" style="15" customWidth="1"/>
    <col min="9" max="9" width="11.7109375" style="11" customWidth="1"/>
    <col min="10" max="10" width="10.140625" style="11" customWidth="1"/>
    <col min="11" max="11" width="14.42578125" style="11" customWidth="1"/>
    <col min="12" max="15" width="18.140625" style="11" customWidth="1"/>
    <col min="16" max="16384" width="1.85546875" style="11"/>
  </cols>
  <sheetData>
    <row r="1" spans="2:15" s="77" customFormat="1" ht="70.5" customHeight="1" x14ac:dyDescent="0.2">
      <c r="C1" s="79" t="s">
        <v>30</v>
      </c>
      <c r="D1" s="80"/>
      <c r="E1" s="80"/>
      <c r="F1" s="80"/>
      <c r="G1" s="80"/>
      <c r="H1" s="80"/>
      <c r="I1" s="80"/>
      <c r="J1" s="80"/>
      <c r="K1" s="80"/>
    </row>
    <row r="2" spans="2:15" ht="37.5" customHeight="1" x14ac:dyDescent="0.25">
      <c r="C2" s="13"/>
      <c r="D2" s="13"/>
      <c r="E2" s="13"/>
      <c r="F2" s="13"/>
    </row>
    <row r="3" spans="2:15" ht="37.5" customHeight="1" thickBot="1" x14ac:dyDescent="0.3">
      <c r="C3" s="13"/>
      <c r="D3" s="13"/>
      <c r="E3" s="13"/>
      <c r="F3" s="13"/>
    </row>
    <row r="4" spans="2:15" s="16" customFormat="1" ht="46.5" customHeight="1" x14ac:dyDescent="0.25">
      <c r="B4" s="1" t="s">
        <v>0</v>
      </c>
      <c r="C4" s="2" t="s">
        <v>8</v>
      </c>
      <c r="D4" s="2" t="s">
        <v>9</v>
      </c>
      <c r="E4" s="2" t="s">
        <v>10</v>
      </c>
      <c r="F4" s="2" t="s">
        <v>11</v>
      </c>
      <c r="G4" s="3" t="s">
        <v>12</v>
      </c>
      <c r="H4" s="4" t="s">
        <v>13</v>
      </c>
      <c r="I4" s="2" t="s">
        <v>14</v>
      </c>
      <c r="J4" s="2" t="s">
        <v>15</v>
      </c>
      <c r="K4" s="2" t="s">
        <v>16</v>
      </c>
      <c r="L4" s="2" t="s">
        <v>28</v>
      </c>
      <c r="M4" s="2" t="s">
        <v>29</v>
      </c>
      <c r="N4" s="2"/>
      <c r="O4" s="5"/>
    </row>
    <row r="5" spans="2:15" s="16" customFormat="1" ht="15.75" customHeight="1" x14ac:dyDescent="0.25">
      <c r="B5" s="52"/>
      <c r="C5" s="36"/>
      <c r="D5" s="36"/>
      <c r="E5" s="36"/>
      <c r="F5" s="36"/>
      <c r="G5" s="37" t="s">
        <v>1</v>
      </c>
      <c r="H5" s="38"/>
      <c r="I5" s="39"/>
      <c r="J5" s="39"/>
      <c r="K5" s="38"/>
      <c r="L5" s="40">
        <v>44957</v>
      </c>
      <c r="M5" s="40">
        <v>44957</v>
      </c>
      <c r="N5" s="40">
        <v>45322</v>
      </c>
      <c r="O5" s="53"/>
    </row>
    <row r="6" spans="2:15" ht="38.1" customHeight="1" x14ac:dyDescent="0.25">
      <c r="B6" s="54"/>
      <c r="C6" s="34"/>
      <c r="D6" s="34"/>
      <c r="E6" s="34"/>
      <c r="F6" s="34"/>
      <c r="G6" s="35"/>
      <c r="H6" s="34"/>
      <c r="I6" s="34"/>
      <c r="J6" s="34"/>
      <c r="K6" s="34"/>
      <c r="O6" s="55"/>
    </row>
    <row r="7" spans="2:15" ht="31.5" x14ac:dyDescent="0.25">
      <c r="B7" s="6" t="s">
        <v>3</v>
      </c>
      <c r="C7" s="7" t="s">
        <v>17</v>
      </c>
      <c r="D7" s="8"/>
      <c r="E7" s="8"/>
      <c r="F7" s="8"/>
      <c r="G7" s="9"/>
      <c r="H7" s="8"/>
      <c r="I7" s="8"/>
      <c r="J7" s="8"/>
      <c r="K7" s="8"/>
      <c r="L7" s="8"/>
      <c r="M7" s="8"/>
      <c r="N7" s="8"/>
      <c r="O7" s="10"/>
    </row>
    <row r="8" spans="2:15" ht="15.75" customHeight="1" x14ac:dyDescent="0.25">
      <c r="B8" s="56">
        <v>1</v>
      </c>
      <c r="C8" s="17"/>
      <c r="D8" s="18"/>
      <c r="E8" s="18"/>
      <c r="F8" s="19">
        <v>44927</v>
      </c>
      <c r="G8" s="20">
        <v>0.15</v>
      </c>
      <c r="H8" s="21">
        <v>1000</v>
      </c>
      <c r="I8" s="21">
        <v>0</v>
      </c>
      <c r="J8" s="21">
        <v>0</v>
      </c>
      <c r="K8" s="21">
        <f>H8+I8-J8</f>
        <v>1000</v>
      </c>
      <c r="L8" s="76">
        <f>(K8*G8)/365*(L$5-F8)</f>
        <v>12.328767123287671</v>
      </c>
      <c r="M8" s="21">
        <f>H8-L8</f>
        <v>987.67123287671234</v>
      </c>
      <c r="N8" s="21">
        <f>(K8*G8)/365*(N$5-M$5+1)</f>
        <v>150.41095890410958</v>
      </c>
      <c r="O8" s="57">
        <f>M8-N8</f>
        <v>837.26027397260282</v>
      </c>
    </row>
    <row r="9" spans="2:15" ht="15.75" customHeight="1" x14ac:dyDescent="0.25">
      <c r="B9" s="56">
        <v>2</v>
      </c>
      <c r="C9" s="17"/>
      <c r="D9" s="18"/>
      <c r="E9" s="18"/>
      <c r="F9" s="19"/>
      <c r="G9" s="20">
        <v>0.15</v>
      </c>
      <c r="H9" s="21"/>
      <c r="I9" s="21">
        <v>0</v>
      </c>
      <c r="J9" s="21">
        <v>0</v>
      </c>
      <c r="K9" s="21">
        <f t="shared" ref="K9:K17" si="0">H9+I9-J9</f>
        <v>0</v>
      </c>
      <c r="L9" s="21">
        <f t="shared" ref="L9:L17" si="1">(K9*G9)/365*(L$5-F9)</f>
        <v>0</v>
      </c>
      <c r="M9" s="21">
        <f t="shared" ref="M9:M17" si="2">H9-L9</f>
        <v>0</v>
      </c>
      <c r="N9" s="21">
        <f t="shared" ref="N9:N17" si="3">(K9*G9)/365*(N$5-M$5+1)</f>
        <v>0</v>
      </c>
      <c r="O9" s="57">
        <f t="shared" ref="O9:O17" si="4">M9-N9</f>
        <v>0</v>
      </c>
    </row>
    <row r="10" spans="2:15" ht="15.75" customHeight="1" x14ac:dyDescent="0.25">
      <c r="B10" s="56">
        <v>3</v>
      </c>
      <c r="C10" s="17"/>
      <c r="D10" s="18"/>
      <c r="E10" s="18"/>
      <c r="F10" s="19"/>
      <c r="G10" s="20">
        <v>0.15</v>
      </c>
      <c r="H10" s="21"/>
      <c r="I10" s="21">
        <v>0</v>
      </c>
      <c r="J10" s="21">
        <v>0</v>
      </c>
      <c r="K10" s="21">
        <f t="shared" si="0"/>
        <v>0</v>
      </c>
      <c r="L10" s="21">
        <f t="shared" si="1"/>
        <v>0</v>
      </c>
      <c r="M10" s="21">
        <f t="shared" si="2"/>
        <v>0</v>
      </c>
      <c r="N10" s="21">
        <f t="shared" si="3"/>
        <v>0</v>
      </c>
      <c r="O10" s="57">
        <f t="shared" si="4"/>
        <v>0</v>
      </c>
    </row>
    <row r="11" spans="2:15" ht="15.75" customHeight="1" x14ac:dyDescent="0.25">
      <c r="B11" s="56">
        <v>4</v>
      </c>
      <c r="C11" s="17"/>
      <c r="D11" s="17"/>
      <c r="E11" s="17"/>
      <c r="F11" s="19"/>
      <c r="G11" s="20">
        <v>0.15</v>
      </c>
      <c r="H11" s="21"/>
      <c r="I11" s="21">
        <v>0</v>
      </c>
      <c r="J11" s="21">
        <v>0</v>
      </c>
      <c r="K11" s="21">
        <f t="shared" si="0"/>
        <v>0</v>
      </c>
      <c r="L11" s="21">
        <f t="shared" si="1"/>
        <v>0</v>
      </c>
      <c r="M11" s="21">
        <f t="shared" si="2"/>
        <v>0</v>
      </c>
      <c r="N11" s="21">
        <f t="shared" si="3"/>
        <v>0</v>
      </c>
      <c r="O11" s="57">
        <f t="shared" si="4"/>
        <v>0</v>
      </c>
    </row>
    <row r="12" spans="2:15" ht="15.75" customHeight="1" x14ac:dyDescent="0.25">
      <c r="B12" s="56">
        <v>5</v>
      </c>
      <c r="C12" s="17"/>
      <c r="D12" s="17"/>
      <c r="E12" s="17"/>
      <c r="F12" s="19"/>
      <c r="G12" s="20">
        <v>0.15</v>
      </c>
      <c r="H12" s="21"/>
      <c r="I12" s="21">
        <v>0</v>
      </c>
      <c r="J12" s="21">
        <v>0</v>
      </c>
      <c r="K12" s="21">
        <f t="shared" si="0"/>
        <v>0</v>
      </c>
      <c r="L12" s="21">
        <f t="shared" si="1"/>
        <v>0</v>
      </c>
      <c r="M12" s="21">
        <f t="shared" si="2"/>
        <v>0</v>
      </c>
      <c r="N12" s="21">
        <f t="shared" si="3"/>
        <v>0</v>
      </c>
      <c r="O12" s="57">
        <f t="shared" si="4"/>
        <v>0</v>
      </c>
    </row>
    <row r="13" spans="2:15" ht="15.75" customHeight="1" x14ac:dyDescent="0.25">
      <c r="B13" s="56">
        <v>6</v>
      </c>
      <c r="C13" s="17"/>
      <c r="D13" s="17"/>
      <c r="E13" s="17"/>
      <c r="F13" s="19"/>
      <c r="G13" s="20">
        <v>0.15</v>
      </c>
      <c r="H13" s="21"/>
      <c r="I13" s="21">
        <v>0</v>
      </c>
      <c r="J13" s="21">
        <v>0</v>
      </c>
      <c r="K13" s="21">
        <f t="shared" si="0"/>
        <v>0</v>
      </c>
      <c r="L13" s="21">
        <f t="shared" si="1"/>
        <v>0</v>
      </c>
      <c r="M13" s="21">
        <f t="shared" si="2"/>
        <v>0</v>
      </c>
      <c r="N13" s="21">
        <f t="shared" si="3"/>
        <v>0</v>
      </c>
      <c r="O13" s="57">
        <f t="shared" si="4"/>
        <v>0</v>
      </c>
    </row>
    <row r="14" spans="2:15" ht="15.75" customHeight="1" x14ac:dyDescent="0.25">
      <c r="B14" s="56">
        <v>7</v>
      </c>
      <c r="C14" s="17"/>
      <c r="D14" s="17"/>
      <c r="E14" s="17"/>
      <c r="F14" s="19"/>
      <c r="G14" s="20">
        <v>0.15</v>
      </c>
      <c r="H14" s="21"/>
      <c r="I14" s="21">
        <v>0</v>
      </c>
      <c r="J14" s="21">
        <v>0</v>
      </c>
      <c r="K14" s="21">
        <f t="shared" si="0"/>
        <v>0</v>
      </c>
      <c r="L14" s="21">
        <f t="shared" si="1"/>
        <v>0</v>
      </c>
      <c r="M14" s="21">
        <f t="shared" si="2"/>
        <v>0</v>
      </c>
      <c r="N14" s="21">
        <f t="shared" si="3"/>
        <v>0</v>
      </c>
      <c r="O14" s="57">
        <f t="shared" si="4"/>
        <v>0</v>
      </c>
    </row>
    <row r="15" spans="2:15" ht="15.75" customHeight="1" x14ac:dyDescent="0.25">
      <c r="B15" s="56">
        <v>8</v>
      </c>
      <c r="C15" s="17"/>
      <c r="D15" s="17"/>
      <c r="E15" s="17"/>
      <c r="F15" s="19"/>
      <c r="G15" s="20">
        <v>0.15</v>
      </c>
      <c r="H15" s="21"/>
      <c r="I15" s="21">
        <v>0</v>
      </c>
      <c r="J15" s="21">
        <v>0</v>
      </c>
      <c r="K15" s="21">
        <f t="shared" si="0"/>
        <v>0</v>
      </c>
      <c r="L15" s="21">
        <f t="shared" si="1"/>
        <v>0</v>
      </c>
      <c r="M15" s="21">
        <f t="shared" si="2"/>
        <v>0</v>
      </c>
      <c r="N15" s="21">
        <f t="shared" si="3"/>
        <v>0</v>
      </c>
      <c r="O15" s="57">
        <f t="shared" si="4"/>
        <v>0</v>
      </c>
    </row>
    <row r="16" spans="2:15" ht="15.75" customHeight="1" x14ac:dyDescent="0.25">
      <c r="B16" s="56">
        <v>9</v>
      </c>
      <c r="C16" s="17"/>
      <c r="D16" s="17"/>
      <c r="E16" s="17"/>
      <c r="F16" s="19"/>
      <c r="G16" s="20">
        <v>0.15</v>
      </c>
      <c r="H16" s="21"/>
      <c r="I16" s="21">
        <v>0</v>
      </c>
      <c r="J16" s="21">
        <v>0</v>
      </c>
      <c r="K16" s="21">
        <f t="shared" si="0"/>
        <v>0</v>
      </c>
      <c r="L16" s="21">
        <f t="shared" si="1"/>
        <v>0</v>
      </c>
      <c r="M16" s="21">
        <f t="shared" si="2"/>
        <v>0</v>
      </c>
      <c r="N16" s="21">
        <f t="shared" si="3"/>
        <v>0</v>
      </c>
      <c r="O16" s="57">
        <f t="shared" si="4"/>
        <v>0</v>
      </c>
    </row>
    <row r="17" spans="2:15" x14ac:dyDescent="0.25">
      <c r="B17" s="56">
        <v>10</v>
      </c>
      <c r="C17" s="17"/>
      <c r="D17" s="17"/>
      <c r="E17" s="17"/>
      <c r="F17" s="19"/>
      <c r="G17" s="20">
        <v>0.15</v>
      </c>
      <c r="H17" s="21"/>
      <c r="I17" s="21">
        <v>0</v>
      </c>
      <c r="J17" s="21">
        <v>0</v>
      </c>
      <c r="K17" s="21">
        <f t="shared" si="0"/>
        <v>0</v>
      </c>
      <c r="L17" s="21">
        <f t="shared" si="1"/>
        <v>0</v>
      </c>
      <c r="M17" s="21">
        <f t="shared" si="2"/>
        <v>0</v>
      </c>
      <c r="N17" s="21">
        <f t="shared" si="3"/>
        <v>0</v>
      </c>
      <c r="O17" s="57">
        <f t="shared" si="4"/>
        <v>0</v>
      </c>
    </row>
    <row r="18" spans="2:15" ht="30" x14ac:dyDescent="0.25">
      <c r="B18" s="58"/>
      <c r="C18" s="44" t="s">
        <v>18</v>
      </c>
      <c r="D18" s="45"/>
      <c r="E18" s="46"/>
      <c r="F18" s="47"/>
      <c r="G18" s="48"/>
      <c r="H18" s="49">
        <f t="shared" ref="H18:N18" si="5">SUM(H8:H17)</f>
        <v>1000</v>
      </c>
      <c r="I18" s="49">
        <f t="shared" si="5"/>
        <v>0</v>
      </c>
      <c r="J18" s="49">
        <f t="shared" si="5"/>
        <v>0</v>
      </c>
      <c r="K18" s="49">
        <f t="shared" si="5"/>
        <v>1000</v>
      </c>
      <c r="L18" s="50">
        <f t="shared" si="5"/>
        <v>12.328767123287671</v>
      </c>
      <c r="M18" s="50">
        <f t="shared" si="5"/>
        <v>987.67123287671234</v>
      </c>
      <c r="N18" s="50">
        <f t="shared" si="5"/>
        <v>150.41095890410958</v>
      </c>
      <c r="O18" s="59">
        <f>M18-N18</f>
        <v>837.26027397260282</v>
      </c>
    </row>
    <row r="19" spans="2:15" ht="15.75" customHeight="1" x14ac:dyDescent="0.25">
      <c r="B19" s="54"/>
      <c r="C19" s="34"/>
      <c r="D19" s="34"/>
      <c r="E19" s="34"/>
      <c r="F19" s="34"/>
      <c r="G19" s="35"/>
      <c r="H19" s="34"/>
      <c r="I19" s="34"/>
      <c r="J19" s="34"/>
      <c r="K19" s="34"/>
      <c r="O19" s="55"/>
    </row>
    <row r="20" spans="2:15" ht="15.75" customHeight="1" x14ac:dyDescent="0.25">
      <c r="B20" s="54"/>
      <c r="C20" s="34"/>
      <c r="D20" s="34"/>
      <c r="E20" s="34"/>
      <c r="F20" s="34"/>
      <c r="G20" s="35"/>
      <c r="H20" s="34"/>
      <c r="I20" s="34"/>
      <c r="J20" s="34"/>
      <c r="K20" s="34"/>
      <c r="N20" s="11" t="s">
        <v>2</v>
      </c>
      <c r="O20" s="55"/>
    </row>
    <row r="21" spans="2:15" ht="31.5" x14ac:dyDescent="0.25">
      <c r="B21" s="6" t="s">
        <v>4</v>
      </c>
      <c r="C21" s="7" t="s">
        <v>19</v>
      </c>
      <c r="D21" s="8"/>
      <c r="E21" s="8"/>
      <c r="F21" s="8"/>
      <c r="G21" s="9"/>
      <c r="H21" s="8"/>
      <c r="I21" s="8"/>
      <c r="J21" s="8"/>
      <c r="K21" s="8"/>
      <c r="L21" s="8"/>
      <c r="M21" s="8"/>
      <c r="N21" s="8"/>
      <c r="O21" s="10"/>
    </row>
    <row r="22" spans="2:15" ht="15.75" customHeight="1" x14ac:dyDescent="0.25">
      <c r="B22" s="56">
        <v>1</v>
      </c>
      <c r="C22" s="17"/>
      <c r="D22" s="18"/>
      <c r="E22" s="18"/>
      <c r="F22" s="19"/>
      <c r="G22" s="20">
        <v>0.2</v>
      </c>
      <c r="H22" s="21"/>
      <c r="I22" s="21">
        <v>0</v>
      </c>
      <c r="J22" s="21">
        <v>0</v>
      </c>
      <c r="K22" s="21">
        <f>H22+I22-J22</f>
        <v>0</v>
      </c>
      <c r="L22" s="21">
        <f>(K22*G22)/365*(L$5-F22)</f>
        <v>0</v>
      </c>
      <c r="M22" s="21">
        <f>H22-L22</f>
        <v>0</v>
      </c>
      <c r="N22" s="21">
        <f>(K22*G22)/365*(N$5-M$5+1)</f>
        <v>0</v>
      </c>
      <c r="O22" s="57">
        <f>M22-N22</f>
        <v>0</v>
      </c>
    </row>
    <row r="23" spans="2:15" ht="15.75" customHeight="1" x14ac:dyDescent="0.25">
      <c r="B23" s="56">
        <v>2</v>
      </c>
      <c r="C23" s="17"/>
      <c r="D23" s="18"/>
      <c r="E23" s="18"/>
      <c r="F23" s="19"/>
      <c r="G23" s="20">
        <v>0.2</v>
      </c>
      <c r="H23" s="21"/>
      <c r="I23" s="21">
        <v>0</v>
      </c>
      <c r="J23" s="21">
        <v>0</v>
      </c>
      <c r="K23" s="21">
        <f t="shared" ref="K23:K31" si="6">H23+I23-J23</f>
        <v>0</v>
      </c>
      <c r="L23" s="21">
        <f t="shared" ref="L23:L31" si="7">(K23*G23)/365*(L$5-F23)</f>
        <v>0</v>
      </c>
      <c r="M23" s="21">
        <f t="shared" ref="M23:M31" si="8">H23-L23</f>
        <v>0</v>
      </c>
      <c r="N23" s="21">
        <f t="shared" ref="N23:N31" si="9">(K23*G23)/365*(N$5-M$5+1)</f>
        <v>0</v>
      </c>
      <c r="O23" s="57">
        <f t="shared" ref="O23:O31" si="10">M23-N23</f>
        <v>0</v>
      </c>
    </row>
    <row r="24" spans="2:15" ht="15.75" customHeight="1" x14ac:dyDescent="0.25">
      <c r="B24" s="56">
        <v>3</v>
      </c>
      <c r="C24" s="17"/>
      <c r="D24" s="18"/>
      <c r="E24" s="18"/>
      <c r="F24" s="19"/>
      <c r="G24" s="20">
        <v>0.2</v>
      </c>
      <c r="H24" s="21"/>
      <c r="I24" s="21">
        <v>0</v>
      </c>
      <c r="J24" s="21">
        <v>0</v>
      </c>
      <c r="K24" s="21">
        <f t="shared" si="6"/>
        <v>0</v>
      </c>
      <c r="L24" s="21">
        <f t="shared" si="7"/>
        <v>0</v>
      </c>
      <c r="M24" s="21">
        <f t="shared" si="8"/>
        <v>0</v>
      </c>
      <c r="N24" s="21">
        <f t="shared" si="9"/>
        <v>0</v>
      </c>
      <c r="O24" s="57">
        <f t="shared" si="10"/>
        <v>0</v>
      </c>
    </row>
    <row r="25" spans="2:15" ht="15.75" customHeight="1" x14ac:dyDescent="0.25">
      <c r="B25" s="56">
        <v>4</v>
      </c>
      <c r="C25" s="17"/>
      <c r="D25" s="18"/>
      <c r="E25" s="18"/>
      <c r="F25" s="19"/>
      <c r="G25" s="20">
        <v>0.2</v>
      </c>
      <c r="H25" s="21"/>
      <c r="I25" s="21">
        <v>0</v>
      </c>
      <c r="J25" s="21">
        <v>0</v>
      </c>
      <c r="K25" s="21">
        <f t="shared" si="6"/>
        <v>0</v>
      </c>
      <c r="L25" s="21">
        <f t="shared" si="7"/>
        <v>0</v>
      </c>
      <c r="M25" s="21">
        <f t="shared" si="8"/>
        <v>0</v>
      </c>
      <c r="N25" s="21">
        <f t="shared" si="9"/>
        <v>0</v>
      </c>
      <c r="O25" s="57">
        <f t="shared" si="10"/>
        <v>0</v>
      </c>
    </row>
    <row r="26" spans="2:15" ht="15.75" customHeight="1" x14ac:dyDescent="0.25">
      <c r="B26" s="56">
        <v>5</v>
      </c>
      <c r="C26" s="17"/>
      <c r="D26" s="18"/>
      <c r="E26" s="18"/>
      <c r="F26" s="19"/>
      <c r="G26" s="20">
        <v>0.2</v>
      </c>
      <c r="H26" s="21"/>
      <c r="I26" s="21">
        <v>0</v>
      </c>
      <c r="J26" s="21">
        <v>0</v>
      </c>
      <c r="K26" s="21">
        <f t="shared" si="6"/>
        <v>0</v>
      </c>
      <c r="L26" s="21">
        <f t="shared" si="7"/>
        <v>0</v>
      </c>
      <c r="M26" s="21">
        <f t="shared" si="8"/>
        <v>0</v>
      </c>
      <c r="N26" s="21">
        <f t="shared" si="9"/>
        <v>0</v>
      </c>
      <c r="O26" s="57">
        <f t="shared" si="10"/>
        <v>0</v>
      </c>
    </row>
    <row r="27" spans="2:15" ht="15.75" customHeight="1" x14ac:dyDescent="0.25">
      <c r="B27" s="56">
        <v>6</v>
      </c>
      <c r="C27" s="17"/>
      <c r="D27" s="18"/>
      <c r="E27" s="18"/>
      <c r="F27" s="19"/>
      <c r="G27" s="20">
        <v>0.2</v>
      </c>
      <c r="H27" s="21"/>
      <c r="I27" s="21">
        <v>0</v>
      </c>
      <c r="J27" s="21">
        <v>0</v>
      </c>
      <c r="K27" s="21">
        <f t="shared" si="6"/>
        <v>0</v>
      </c>
      <c r="L27" s="21">
        <f t="shared" si="7"/>
        <v>0</v>
      </c>
      <c r="M27" s="21">
        <f t="shared" si="8"/>
        <v>0</v>
      </c>
      <c r="N27" s="21">
        <f t="shared" si="9"/>
        <v>0</v>
      </c>
      <c r="O27" s="57">
        <f t="shared" si="10"/>
        <v>0</v>
      </c>
    </row>
    <row r="28" spans="2:15" ht="15.75" customHeight="1" x14ac:dyDescent="0.25">
      <c r="B28" s="56">
        <v>7</v>
      </c>
      <c r="C28" s="17"/>
      <c r="D28" s="18"/>
      <c r="E28" s="18"/>
      <c r="F28" s="19"/>
      <c r="G28" s="20">
        <v>0.2</v>
      </c>
      <c r="H28" s="21"/>
      <c r="I28" s="21">
        <v>0</v>
      </c>
      <c r="J28" s="21">
        <v>0</v>
      </c>
      <c r="K28" s="21">
        <f t="shared" si="6"/>
        <v>0</v>
      </c>
      <c r="L28" s="21">
        <f t="shared" si="7"/>
        <v>0</v>
      </c>
      <c r="M28" s="21">
        <f t="shared" si="8"/>
        <v>0</v>
      </c>
      <c r="N28" s="21">
        <f t="shared" si="9"/>
        <v>0</v>
      </c>
      <c r="O28" s="57">
        <f t="shared" si="10"/>
        <v>0</v>
      </c>
    </row>
    <row r="29" spans="2:15" ht="15.75" customHeight="1" x14ac:dyDescent="0.25">
      <c r="B29" s="56">
        <v>8</v>
      </c>
      <c r="C29" s="17"/>
      <c r="D29" s="18"/>
      <c r="E29" s="18"/>
      <c r="F29" s="19"/>
      <c r="G29" s="20">
        <v>0.2</v>
      </c>
      <c r="H29" s="21"/>
      <c r="I29" s="21">
        <v>0</v>
      </c>
      <c r="J29" s="21">
        <v>0</v>
      </c>
      <c r="K29" s="21">
        <f t="shared" si="6"/>
        <v>0</v>
      </c>
      <c r="L29" s="21">
        <f t="shared" si="7"/>
        <v>0</v>
      </c>
      <c r="M29" s="21">
        <f t="shared" si="8"/>
        <v>0</v>
      </c>
      <c r="N29" s="21">
        <f t="shared" si="9"/>
        <v>0</v>
      </c>
      <c r="O29" s="57">
        <f t="shared" si="10"/>
        <v>0</v>
      </c>
    </row>
    <row r="30" spans="2:15" ht="15.75" customHeight="1" x14ac:dyDescent="0.25">
      <c r="B30" s="56">
        <v>9</v>
      </c>
      <c r="C30" s="17"/>
      <c r="D30" s="18"/>
      <c r="E30" s="18"/>
      <c r="F30" s="19"/>
      <c r="G30" s="20">
        <v>0.2</v>
      </c>
      <c r="H30" s="21"/>
      <c r="I30" s="21">
        <v>0</v>
      </c>
      <c r="J30" s="21">
        <v>0</v>
      </c>
      <c r="K30" s="21">
        <f t="shared" si="6"/>
        <v>0</v>
      </c>
      <c r="L30" s="21">
        <f t="shared" si="7"/>
        <v>0</v>
      </c>
      <c r="M30" s="21">
        <f t="shared" si="8"/>
        <v>0</v>
      </c>
      <c r="N30" s="21">
        <f t="shared" si="9"/>
        <v>0</v>
      </c>
      <c r="O30" s="57">
        <f t="shared" si="10"/>
        <v>0</v>
      </c>
    </row>
    <row r="31" spans="2:15" x14ac:dyDescent="0.25">
      <c r="B31" s="56">
        <v>10</v>
      </c>
      <c r="C31" s="18"/>
      <c r="D31" s="18"/>
      <c r="E31" s="18"/>
      <c r="F31" s="19"/>
      <c r="G31" s="20">
        <v>0.2</v>
      </c>
      <c r="H31" s="21"/>
      <c r="I31" s="21">
        <v>0</v>
      </c>
      <c r="J31" s="21">
        <v>0</v>
      </c>
      <c r="K31" s="21">
        <f t="shared" si="6"/>
        <v>0</v>
      </c>
      <c r="L31" s="21">
        <f t="shared" si="7"/>
        <v>0</v>
      </c>
      <c r="M31" s="21">
        <f t="shared" si="8"/>
        <v>0</v>
      </c>
      <c r="N31" s="21">
        <f t="shared" si="9"/>
        <v>0</v>
      </c>
      <c r="O31" s="57">
        <f t="shared" si="10"/>
        <v>0</v>
      </c>
    </row>
    <row r="32" spans="2:15" ht="31.5" x14ac:dyDescent="0.25">
      <c r="B32" s="58"/>
      <c r="C32" s="51" t="s">
        <v>20</v>
      </c>
      <c r="D32" s="45"/>
      <c r="E32" s="43"/>
      <c r="F32" s="46"/>
      <c r="G32" s="45"/>
      <c r="H32" s="50">
        <f t="shared" ref="H32:N32" si="11">SUM(H22:H31)</f>
        <v>0</v>
      </c>
      <c r="I32" s="50">
        <f t="shared" si="11"/>
        <v>0</v>
      </c>
      <c r="J32" s="50">
        <f t="shared" si="11"/>
        <v>0</v>
      </c>
      <c r="K32" s="50">
        <f t="shared" si="11"/>
        <v>0</v>
      </c>
      <c r="L32" s="50">
        <f t="shared" si="11"/>
        <v>0</v>
      </c>
      <c r="M32" s="50">
        <f t="shared" si="11"/>
        <v>0</v>
      </c>
      <c r="N32" s="50">
        <f t="shared" si="11"/>
        <v>0</v>
      </c>
      <c r="O32" s="59">
        <f>M32-N32</f>
        <v>0</v>
      </c>
    </row>
    <row r="33" spans="2:15" ht="15.75" customHeight="1" x14ac:dyDescent="0.25">
      <c r="B33" s="54"/>
      <c r="C33" s="34"/>
      <c r="D33" s="34"/>
      <c r="E33" s="34"/>
      <c r="F33" s="34"/>
      <c r="G33" s="35"/>
      <c r="H33" s="34"/>
      <c r="I33" s="34"/>
      <c r="J33" s="34"/>
      <c r="K33" s="34"/>
      <c r="L33" s="60"/>
      <c r="M33" s="60"/>
      <c r="N33" s="60"/>
      <c r="O33" s="61"/>
    </row>
    <row r="34" spans="2:15" ht="15.75" customHeight="1" x14ac:dyDescent="0.25">
      <c r="B34" s="54"/>
      <c r="C34" s="34"/>
      <c r="D34" s="34"/>
      <c r="E34" s="34"/>
      <c r="F34" s="34"/>
      <c r="G34" s="35"/>
      <c r="H34" s="34"/>
      <c r="I34" s="34"/>
      <c r="J34" s="34"/>
      <c r="K34" s="34"/>
      <c r="L34" s="60"/>
      <c r="M34" s="60"/>
      <c r="N34" s="60"/>
      <c r="O34" s="61"/>
    </row>
    <row r="35" spans="2:15" ht="30" x14ac:dyDescent="0.25">
      <c r="B35" s="6" t="s">
        <v>5</v>
      </c>
      <c r="C35" s="41" t="s">
        <v>26</v>
      </c>
      <c r="D35" s="8"/>
      <c r="E35" s="8"/>
      <c r="F35" s="8"/>
      <c r="G35" s="9"/>
      <c r="H35" s="8"/>
      <c r="I35" s="8"/>
      <c r="J35" s="8"/>
      <c r="K35" s="8"/>
      <c r="L35" s="42"/>
      <c r="M35" s="42"/>
      <c r="N35" s="42"/>
      <c r="O35" s="62"/>
    </row>
    <row r="36" spans="2:15" ht="15.75" customHeight="1" x14ac:dyDescent="0.25">
      <c r="B36" s="63">
        <v>1</v>
      </c>
      <c r="C36" s="17"/>
      <c r="D36" s="18"/>
      <c r="E36" s="23"/>
      <c r="F36" s="19"/>
      <c r="G36" s="20">
        <v>0.2</v>
      </c>
      <c r="H36" s="21"/>
      <c r="I36" s="21">
        <v>0</v>
      </c>
      <c r="J36" s="21">
        <v>0</v>
      </c>
      <c r="K36" s="21">
        <f>H36+I36-J36</f>
        <v>0</v>
      </c>
      <c r="L36" s="21">
        <f>(K36*G36)/365*(L$5-F36)</f>
        <v>0</v>
      </c>
      <c r="M36" s="21">
        <f t="shared" ref="M36" si="12">H36-L36</f>
        <v>0</v>
      </c>
      <c r="N36" s="21">
        <f>(K36*G36)/365*(N$5-M$5+1)</f>
        <v>0</v>
      </c>
      <c r="O36" s="57">
        <f t="shared" ref="O36" si="13">M36-N36</f>
        <v>0</v>
      </c>
    </row>
    <row r="37" spans="2:15" ht="15.75" customHeight="1" x14ac:dyDescent="0.25">
      <c r="B37" s="63">
        <f>B36+1</f>
        <v>2</v>
      </c>
      <c r="C37" s="17"/>
      <c r="D37" s="18"/>
      <c r="E37" s="23"/>
      <c r="F37" s="19"/>
      <c r="G37" s="20">
        <v>0.2</v>
      </c>
      <c r="H37" s="21"/>
      <c r="I37" s="21">
        <v>0</v>
      </c>
      <c r="J37" s="21">
        <v>0</v>
      </c>
      <c r="K37" s="21">
        <f t="shared" ref="K37:K55" si="14">H37+I37-J37</f>
        <v>0</v>
      </c>
      <c r="L37" s="21">
        <f t="shared" ref="L37:L55" si="15">(K37*G37)/365*(L$5-F37)</f>
        <v>0</v>
      </c>
      <c r="M37" s="21">
        <f t="shared" ref="M37:M55" si="16">H37-L37</f>
        <v>0</v>
      </c>
      <c r="N37" s="21">
        <f t="shared" ref="N37:N55" si="17">(K37*G37)/365*(N$5-M$5+1)</f>
        <v>0</v>
      </c>
      <c r="O37" s="57">
        <f t="shared" ref="O37:O55" si="18">M37-N37</f>
        <v>0</v>
      </c>
    </row>
    <row r="38" spans="2:15" ht="15.75" customHeight="1" x14ac:dyDescent="0.25">
      <c r="B38" s="63">
        <f t="shared" ref="B38:B55" si="19">B37+1</f>
        <v>3</v>
      </c>
      <c r="C38" s="17"/>
      <c r="D38" s="18"/>
      <c r="E38" s="23"/>
      <c r="F38" s="19"/>
      <c r="G38" s="20">
        <v>0.2</v>
      </c>
      <c r="H38" s="21"/>
      <c r="I38" s="21">
        <v>0</v>
      </c>
      <c r="J38" s="21">
        <v>0</v>
      </c>
      <c r="K38" s="21">
        <f t="shared" si="14"/>
        <v>0</v>
      </c>
      <c r="L38" s="21">
        <f t="shared" si="15"/>
        <v>0</v>
      </c>
      <c r="M38" s="21">
        <f t="shared" si="16"/>
        <v>0</v>
      </c>
      <c r="N38" s="21">
        <f t="shared" si="17"/>
        <v>0</v>
      </c>
      <c r="O38" s="57">
        <f t="shared" si="18"/>
        <v>0</v>
      </c>
    </row>
    <row r="39" spans="2:15" ht="15.75" customHeight="1" x14ac:dyDescent="0.25">
      <c r="B39" s="63">
        <f t="shared" si="19"/>
        <v>4</v>
      </c>
      <c r="C39" s="17"/>
      <c r="D39" s="18"/>
      <c r="E39" s="23"/>
      <c r="F39" s="19"/>
      <c r="G39" s="20">
        <v>0.2</v>
      </c>
      <c r="H39" s="21"/>
      <c r="I39" s="21">
        <v>0</v>
      </c>
      <c r="J39" s="21">
        <v>0</v>
      </c>
      <c r="K39" s="21">
        <f t="shared" si="14"/>
        <v>0</v>
      </c>
      <c r="L39" s="21">
        <f t="shared" si="15"/>
        <v>0</v>
      </c>
      <c r="M39" s="21">
        <f t="shared" si="16"/>
        <v>0</v>
      </c>
      <c r="N39" s="21">
        <f t="shared" si="17"/>
        <v>0</v>
      </c>
      <c r="O39" s="57">
        <f t="shared" si="18"/>
        <v>0</v>
      </c>
    </row>
    <row r="40" spans="2:15" ht="15.75" customHeight="1" x14ac:dyDescent="0.25">
      <c r="B40" s="63">
        <f t="shared" si="19"/>
        <v>5</v>
      </c>
      <c r="C40" s="17"/>
      <c r="D40" s="18"/>
      <c r="E40" s="23"/>
      <c r="F40" s="19"/>
      <c r="G40" s="20">
        <v>0.2</v>
      </c>
      <c r="H40" s="21"/>
      <c r="I40" s="21">
        <v>0</v>
      </c>
      <c r="J40" s="21">
        <v>0</v>
      </c>
      <c r="K40" s="21">
        <f t="shared" si="14"/>
        <v>0</v>
      </c>
      <c r="L40" s="21">
        <f t="shared" si="15"/>
        <v>0</v>
      </c>
      <c r="M40" s="21">
        <f t="shared" si="16"/>
        <v>0</v>
      </c>
      <c r="N40" s="21">
        <f t="shared" si="17"/>
        <v>0</v>
      </c>
      <c r="O40" s="57">
        <f t="shared" si="18"/>
        <v>0</v>
      </c>
    </row>
    <row r="41" spans="2:15" ht="15.75" customHeight="1" x14ac:dyDescent="0.25">
      <c r="B41" s="63">
        <f t="shared" si="19"/>
        <v>6</v>
      </c>
      <c r="C41" s="17"/>
      <c r="D41" s="18"/>
      <c r="E41" s="23"/>
      <c r="F41" s="19"/>
      <c r="G41" s="20">
        <v>0.2</v>
      </c>
      <c r="H41" s="21"/>
      <c r="I41" s="21">
        <v>0</v>
      </c>
      <c r="J41" s="21">
        <v>0</v>
      </c>
      <c r="K41" s="21">
        <f t="shared" si="14"/>
        <v>0</v>
      </c>
      <c r="L41" s="21">
        <f t="shared" si="15"/>
        <v>0</v>
      </c>
      <c r="M41" s="21">
        <f t="shared" si="16"/>
        <v>0</v>
      </c>
      <c r="N41" s="21">
        <f t="shared" si="17"/>
        <v>0</v>
      </c>
      <c r="O41" s="57">
        <f t="shared" si="18"/>
        <v>0</v>
      </c>
    </row>
    <row r="42" spans="2:15" ht="15.75" customHeight="1" x14ac:dyDescent="0.25">
      <c r="B42" s="63">
        <f t="shared" si="19"/>
        <v>7</v>
      </c>
      <c r="C42" s="17"/>
      <c r="D42" s="18"/>
      <c r="E42" s="23"/>
      <c r="F42" s="19"/>
      <c r="G42" s="20">
        <v>0.2</v>
      </c>
      <c r="H42" s="21"/>
      <c r="I42" s="21">
        <v>0</v>
      </c>
      <c r="J42" s="21">
        <v>0</v>
      </c>
      <c r="K42" s="21">
        <f t="shared" si="14"/>
        <v>0</v>
      </c>
      <c r="L42" s="21">
        <f t="shared" si="15"/>
        <v>0</v>
      </c>
      <c r="M42" s="21">
        <f t="shared" si="16"/>
        <v>0</v>
      </c>
      <c r="N42" s="21">
        <f t="shared" si="17"/>
        <v>0</v>
      </c>
      <c r="O42" s="57">
        <f t="shared" si="18"/>
        <v>0</v>
      </c>
    </row>
    <row r="43" spans="2:15" ht="15.75" customHeight="1" x14ac:dyDescent="0.25">
      <c r="B43" s="63">
        <f t="shared" si="19"/>
        <v>8</v>
      </c>
      <c r="C43" s="17"/>
      <c r="D43" s="18"/>
      <c r="E43" s="23"/>
      <c r="F43" s="19"/>
      <c r="G43" s="20">
        <v>0.2</v>
      </c>
      <c r="H43" s="21"/>
      <c r="I43" s="21">
        <v>0</v>
      </c>
      <c r="J43" s="21">
        <v>0</v>
      </c>
      <c r="K43" s="21">
        <f t="shared" si="14"/>
        <v>0</v>
      </c>
      <c r="L43" s="21">
        <f t="shared" si="15"/>
        <v>0</v>
      </c>
      <c r="M43" s="21">
        <f t="shared" si="16"/>
        <v>0</v>
      </c>
      <c r="N43" s="21">
        <f t="shared" si="17"/>
        <v>0</v>
      </c>
      <c r="O43" s="57">
        <f t="shared" si="18"/>
        <v>0</v>
      </c>
    </row>
    <row r="44" spans="2:15" ht="15.75" customHeight="1" x14ac:dyDescent="0.25">
      <c r="B44" s="63">
        <f t="shared" si="19"/>
        <v>9</v>
      </c>
      <c r="C44" s="17"/>
      <c r="D44" s="18"/>
      <c r="E44" s="23"/>
      <c r="F44" s="19"/>
      <c r="G44" s="20">
        <v>0.2</v>
      </c>
      <c r="H44" s="21"/>
      <c r="I44" s="21">
        <v>0</v>
      </c>
      <c r="J44" s="21">
        <v>0</v>
      </c>
      <c r="K44" s="21">
        <f t="shared" si="14"/>
        <v>0</v>
      </c>
      <c r="L44" s="21">
        <f t="shared" si="15"/>
        <v>0</v>
      </c>
      <c r="M44" s="21">
        <f t="shared" si="16"/>
        <v>0</v>
      </c>
      <c r="N44" s="21">
        <f t="shared" si="17"/>
        <v>0</v>
      </c>
      <c r="O44" s="57">
        <f t="shared" si="18"/>
        <v>0</v>
      </c>
    </row>
    <row r="45" spans="2:15" ht="15.75" customHeight="1" x14ac:dyDescent="0.25">
      <c r="B45" s="63">
        <f t="shared" si="19"/>
        <v>10</v>
      </c>
      <c r="C45" s="17"/>
      <c r="D45" s="18"/>
      <c r="E45" s="23"/>
      <c r="F45" s="19"/>
      <c r="G45" s="20">
        <v>0.2</v>
      </c>
      <c r="H45" s="21"/>
      <c r="I45" s="21">
        <v>0</v>
      </c>
      <c r="J45" s="21">
        <v>0</v>
      </c>
      <c r="K45" s="21">
        <f t="shared" si="14"/>
        <v>0</v>
      </c>
      <c r="L45" s="21">
        <f t="shared" si="15"/>
        <v>0</v>
      </c>
      <c r="M45" s="21">
        <f t="shared" si="16"/>
        <v>0</v>
      </c>
      <c r="N45" s="21">
        <f t="shared" si="17"/>
        <v>0</v>
      </c>
      <c r="O45" s="57">
        <f t="shared" si="18"/>
        <v>0</v>
      </c>
    </row>
    <row r="46" spans="2:15" ht="15.75" customHeight="1" x14ac:dyDescent="0.25">
      <c r="B46" s="63">
        <f t="shared" si="19"/>
        <v>11</v>
      </c>
      <c r="C46" s="17"/>
      <c r="D46" s="18"/>
      <c r="E46" s="23"/>
      <c r="F46" s="23"/>
      <c r="G46" s="20">
        <v>0.2</v>
      </c>
      <c r="H46" s="21"/>
      <c r="I46" s="21">
        <v>0</v>
      </c>
      <c r="J46" s="21">
        <v>0</v>
      </c>
      <c r="K46" s="21">
        <f t="shared" si="14"/>
        <v>0</v>
      </c>
      <c r="L46" s="21">
        <f t="shared" si="15"/>
        <v>0</v>
      </c>
      <c r="M46" s="21">
        <f t="shared" si="16"/>
        <v>0</v>
      </c>
      <c r="N46" s="21">
        <f t="shared" si="17"/>
        <v>0</v>
      </c>
      <c r="O46" s="57">
        <f t="shared" si="18"/>
        <v>0</v>
      </c>
    </row>
    <row r="47" spans="2:15" ht="15.75" customHeight="1" x14ac:dyDescent="0.25">
      <c r="B47" s="63">
        <f t="shared" si="19"/>
        <v>12</v>
      </c>
      <c r="C47" s="17"/>
      <c r="D47" s="18"/>
      <c r="E47" s="23"/>
      <c r="F47" s="23"/>
      <c r="G47" s="20">
        <v>0.2</v>
      </c>
      <c r="H47" s="21"/>
      <c r="I47" s="21">
        <v>0</v>
      </c>
      <c r="J47" s="21">
        <v>0</v>
      </c>
      <c r="K47" s="21">
        <f t="shared" si="14"/>
        <v>0</v>
      </c>
      <c r="L47" s="21">
        <f t="shared" si="15"/>
        <v>0</v>
      </c>
      <c r="M47" s="21">
        <f t="shared" si="16"/>
        <v>0</v>
      </c>
      <c r="N47" s="21">
        <f t="shared" si="17"/>
        <v>0</v>
      </c>
      <c r="O47" s="57">
        <f t="shared" si="18"/>
        <v>0</v>
      </c>
    </row>
    <row r="48" spans="2:15" ht="15.75" customHeight="1" x14ac:dyDescent="0.25">
      <c r="B48" s="63">
        <f t="shared" si="19"/>
        <v>13</v>
      </c>
      <c r="C48" s="17"/>
      <c r="D48" s="18"/>
      <c r="E48" s="23"/>
      <c r="F48" s="23"/>
      <c r="G48" s="20">
        <v>0.2</v>
      </c>
      <c r="H48" s="21"/>
      <c r="I48" s="21">
        <v>0</v>
      </c>
      <c r="J48" s="21">
        <v>0</v>
      </c>
      <c r="K48" s="21">
        <f t="shared" si="14"/>
        <v>0</v>
      </c>
      <c r="L48" s="21">
        <f t="shared" si="15"/>
        <v>0</v>
      </c>
      <c r="M48" s="21">
        <f t="shared" si="16"/>
        <v>0</v>
      </c>
      <c r="N48" s="21">
        <f t="shared" si="17"/>
        <v>0</v>
      </c>
      <c r="O48" s="57">
        <f t="shared" si="18"/>
        <v>0</v>
      </c>
    </row>
    <row r="49" spans="2:15" ht="15.75" customHeight="1" x14ac:dyDescent="0.25">
      <c r="B49" s="63">
        <f t="shared" si="19"/>
        <v>14</v>
      </c>
      <c r="C49" s="17"/>
      <c r="D49" s="18"/>
      <c r="E49" s="23"/>
      <c r="F49" s="23"/>
      <c r="G49" s="20">
        <v>0.2</v>
      </c>
      <c r="H49" s="21"/>
      <c r="I49" s="21">
        <v>0</v>
      </c>
      <c r="J49" s="21">
        <v>0</v>
      </c>
      <c r="K49" s="21">
        <f t="shared" si="14"/>
        <v>0</v>
      </c>
      <c r="L49" s="21">
        <f t="shared" si="15"/>
        <v>0</v>
      </c>
      <c r="M49" s="21">
        <f t="shared" si="16"/>
        <v>0</v>
      </c>
      <c r="N49" s="21">
        <f t="shared" si="17"/>
        <v>0</v>
      </c>
      <c r="O49" s="57">
        <f t="shared" si="18"/>
        <v>0</v>
      </c>
    </row>
    <row r="50" spans="2:15" ht="15.75" customHeight="1" x14ac:dyDescent="0.25">
      <c r="B50" s="63">
        <f t="shared" si="19"/>
        <v>15</v>
      </c>
      <c r="C50" s="17"/>
      <c r="D50" s="18"/>
      <c r="E50" s="23"/>
      <c r="F50" s="23"/>
      <c r="G50" s="20">
        <v>0.2</v>
      </c>
      <c r="H50" s="21"/>
      <c r="I50" s="21">
        <v>0</v>
      </c>
      <c r="J50" s="21">
        <v>0</v>
      </c>
      <c r="K50" s="21">
        <f t="shared" si="14"/>
        <v>0</v>
      </c>
      <c r="L50" s="21">
        <f t="shared" si="15"/>
        <v>0</v>
      </c>
      <c r="M50" s="21">
        <f t="shared" si="16"/>
        <v>0</v>
      </c>
      <c r="N50" s="21">
        <f t="shared" si="17"/>
        <v>0</v>
      </c>
      <c r="O50" s="57">
        <f t="shared" si="18"/>
        <v>0</v>
      </c>
    </row>
    <row r="51" spans="2:15" ht="15.75" customHeight="1" x14ac:dyDescent="0.25">
      <c r="B51" s="63">
        <f t="shared" si="19"/>
        <v>16</v>
      </c>
      <c r="C51" s="17"/>
      <c r="D51" s="18"/>
      <c r="E51" s="23"/>
      <c r="F51" s="23"/>
      <c r="G51" s="20">
        <v>0.2</v>
      </c>
      <c r="H51" s="21"/>
      <c r="I51" s="21">
        <v>0</v>
      </c>
      <c r="J51" s="21">
        <v>0</v>
      </c>
      <c r="K51" s="21">
        <f t="shared" si="14"/>
        <v>0</v>
      </c>
      <c r="L51" s="21">
        <f t="shared" si="15"/>
        <v>0</v>
      </c>
      <c r="M51" s="21">
        <f t="shared" si="16"/>
        <v>0</v>
      </c>
      <c r="N51" s="21">
        <f t="shared" si="17"/>
        <v>0</v>
      </c>
      <c r="O51" s="57">
        <f t="shared" si="18"/>
        <v>0</v>
      </c>
    </row>
    <row r="52" spans="2:15" ht="15.75" customHeight="1" x14ac:dyDescent="0.25">
      <c r="B52" s="63">
        <f t="shared" si="19"/>
        <v>17</v>
      </c>
      <c r="C52" s="17"/>
      <c r="D52" s="18"/>
      <c r="E52" s="23"/>
      <c r="F52" s="23"/>
      <c r="G52" s="20">
        <v>0.2</v>
      </c>
      <c r="H52" s="21"/>
      <c r="I52" s="21">
        <v>0</v>
      </c>
      <c r="J52" s="21">
        <v>0</v>
      </c>
      <c r="K52" s="21">
        <f t="shared" si="14"/>
        <v>0</v>
      </c>
      <c r="L52" s="21">
        <f t="shared" si="15"/>
        <v>0</v>
      </c>
      <c r="M52" s="21">
        <f t="shared" si="16"/>
        <v>0</v>
      </c>
      <c r="N52" s="21">
        <f t="shared" si="17"/>
        <v>0</v>
      </c>
      <c r="O52" s="57">
        <f t="shared" si="18"/>
        <v>0</v>
      </c>
    </row>
    <row r="53" spans="2:15" ht="15.75" customHeight="1" x14ac:dyDescent="0.25">
      <c r="B53" s="63">
        <f t="shared" si="19"/>
        <v>18</v>
      </c>
      <c r="C53" s="17"/>
      <c r="D53" s="18"/>
      <c r="E53" s="23"/>
      <c r="F53" s="23"/>
      <c r="G53" s="20">
        <v>0.2</v>
      </c>
      <c r="H53" s="21"/>
      <c r="I53" s="21">
        <v>0</v>
      </c>
      <c r="J53" s="21">
        <v>0</v>
      </c>
      <c r="K53" s="21">
        <f t="shared" si="14"/>
        <v>0</v>
      </c>
      <c r="L53" s="21">
        <f t="shared" si="15"/>
        <v>0</v>
      </c>
      <c r="M53" s="21">
        <f t="shared" si="16"/>
        <v>0</v>
      </c>
      <c r="N53" s="21">
        <f t="shared" si="17"/>
        <v>0</v>
      </c>
      <c r="O53" s="57">
        <f t="shared" si="18"/>
        <v>0</v>
      </c>
    </row>
    <row r="54" spans="2:15" ht="15.75" customHeight="1" x14ac:dyDescent="0.25">
      <c r="B54" s="63">
        <f t="shared" si="19"/>
        <v>19</v>
      </c>
      <c r="C54" s="17"/>
      <c r="D54" s="18"/>
      <c r="E54" s="23"/>
      <c r="F54" s="23"/>
      <c r="G54" s="20">
        <v>0.2</v>
      </c>
      <c r="H54" s="21"/>
      <c r="I54" s="21">
        <v>0</v>
      </c>
      <c r="J54" s="21">
        <v>0</v>
      </c>
      <c r="K54" s="21">
        <f t="shared" si="14"/>
        <v>0</v>
      </c>
      <c r="L54" s="21">
        <f t="shared" si="15"/>
        <v>0</v>
      </c>
      <c r="M54" s="21">
        <f t="shared" si="16"/>
        <v>0</v>
      </c>
      <c r="N54" s="21">
        <f t="shared" si="17"/>
        <v>0</v>
      </c>
      <c r="O54" s="57">
        <f t="shared" si="18"/>
        <v>0</v>
      </c>
    </row>
    <row r="55" spans="2:15" ht="15.75" customHeight="1" x14ac:dyDescent="0.25">
      <c r="B55" s="63">
        <f t="shared" si="19"/>
        <v>20</v>
      </c>
      <c r="C55" s="17"/>
      <c r="D55" s="18"/>
      <c r="E55" s="23"/>
      <c r="F55" s="23"/>
      <c r="G55" s="20">
        <v>0.2</v>
      </c>
      <c r="H55" s="21"/>
      <c r="I55" s="21">
        <v>0</v>
      </c>
      <c r="J55" s="21">
        <v>0</v>
      </c>
      <c r="K55" s="21">
        <f t="shared" si="14"/>
        <v>0</v>
      </c>
      <c r="L55" s="21">
        <f t="shared" si="15"/>
        <v>0</v>
      </c>
      <c r="M55" s="21">
        <f t="shared" si="16"/>
        <v>0</v>
      </c>
      <c r="N55" s="21">
        <f t="shared" si="17"/>
        <v>0</v>
      </c>
      <c r="O55" s="57">
        <f t="shared" si="18"/>
        <v>0</v>
      </c>
    </row>
    <row r="56" spans="2:15" ht="31.5" x14ac:dyDescent="0.25">
      <c r="B56" s="58"/>
      <c r="C56" s="51" t="s">
        <v>21</v>
      </c>
      <c r="D56" s="45"/>
      <c r="E56" s="43"/>
      <c r="F56" s="46"/>
      <c r="G56" s="45"/>
      <c r="H56" s="50">
        <f>(SUM(H36:H55))</f>
        <v>0</v>
      </c>
      <c r="I56" s="50">
        <f>SUM(I36:I55)</f>
        <v>0</v>
      </c>
      <c r="J56" s="50">
        <f>SUM(J36:J55)</f>
        <v>0</v>
      </c>
      <c r="K56" s="50">
        <f>(SUM(K36:K55))</f>
        <v>0</v>
      </c>
      <c r="L56" s="50">
        <f>SUM(L36:L55)</f>
        <v>0</v>
      </c>
      <c r="M56" s="50">
        <f>SUM(M36:M55)</f>
        <v>0</v>
      </c>
      <c r="N56" s="50">
        <f>SUM(N36:N55)</f>
        <v>0</v>
      </c>
      <c r="O56" s="59">
        <f>M56-N56</f>
        <v>0</v>
      </c>
    </row>
    <row r="57" spans="2:15" ht="15.75" customHeight="1" x14ac:dyDescent="0.25">
      <c r="B57" s="54"/>
      <c r="C57" s="34"/>
      <c r="D57" s="34"/>
      <c r="E57" s="34"/>
      <c r="F57" s="34"/>
      <c r="G57" s="35"/>
      <c r="H57" s="34"/>
      <c r="I57" s="34"/>
      <c r="J57" s="34"/>
      <c r="K57" s="34"/>
      <c r="L57" s="60"/>
      <c r="M57" s="60"/>
      <c r="N57" s="60"/>
      <c r="O57" s="61"/>
    </row>
    <row r="58" spans="2:15" ht="15.75" customHeight="1" x14ac:dyDescent="0.25">
      <c r="B58" s="54"/>
      <c r="C58" s="34"/>
      <c r="D58" s="34"/>
      <c r="E58" s="34"/>
      <c r="F58" s="34"/>
      <c r="G58" s="35"/>
      <c r="H58" s="34"/>
      <c r="I58" s="34"/>
      <c r="J58" s="34"/>
      <c r="K58" s="34"/>
      <c r="L58" s="60"/>
      <c r="M58" s="60"/>
      <c r="N58" s="60"/>
      <c r="O58" s="61"/>
    </row>
    <row r="59" spans="2:15" ht="30" x14ac:dyDescent="0.25">
      <c r="B59" s="6" t="s">
        <v>6</v>
      </c>
      <c r="C59" s="41" t="s">
        <v>22</v>
      </c>
      <c r="D59" s="8"/>
      <c r="E59" s="8"/>
      <c r="F59" s="8"/>
      <c r="G59" s="9"/>
      <c r="H59" s="8"/>
      <c r="I59" s="8"/>
      <c r="J59" s="8"/>
      <c r="K59" s="8"/>
      <c r="L59" s="42"/>
      <c r="M59" s="42"/>
      <c r="N59" s="42"/>
      <c r="O59" s="62"/>
    </row>
    <row r="60" spans="2:15" x14ac:dyDescent="0.25">
      <c r="B60" s="56">
        <v>1</v>
      </c>
      <c r="C60" s="17"/>
      <c r="D60" s="18"/>
      <c r="E60" s="18"/>
      <c r="F60" s="19"/>
      <c r="G60" s="20">
        <v>0.25</v>
      </c>
      <c r="H60" s="21"/>
      <c r="I60" s="21">
        <v>0</v>
      </c>
      <c r="J60" s="21">
        <v>0</v>
      </c>
      <c r="K60" s="21">
        <f>H60+I60-J60</f>
        <v>0</v>
      </c>
      <c r="L60" s="22">
        <f>(K60*G60)/365*(L$5-F60)</f>
        <v>0</v>
      </c>
      <c r="M60" s="24">
        <f t="shared" ref="M60" si="20">H60-L60</f>
        <v>0</v>
      </c>
      <c r="N60" s="22">
        <f>(K60*G60)/365*(N$5-M$5+1)</f>
        <v>0</v>
      </c>
      <c r="O60" s="64">
        <f t="shared" ref="O60" si="21">M60-N60</f>
        <v>0</v>
      </c>
    </row>
    <row r="61" spans="2:15" x14ac:dyDescent="0.25">
      <c r="B61" s="56">
        <v>2</v>
      </c>
      <c r="C61" s="17"/>
      <c r="D61" s="18"/>
      <c r="E61" s="18"/>
      <c r="F61" s="19"/>
      <c r="G61" s="20">
        <v>0.25</v>
      </c>
      <c r="H61" s="21">
        <v>2000</v>
      </c>
      <c r="I61" s="21">
        <v>0</v>
      </c>
      <c r="J61" s="21">
        <v>0</v>
      </c>
      <c r="K61" s="21">
        <f t="shared" ref="K61:K69" si="22">H61+I61-J61</f>
        <v>2000</v>
      </c>
      <c r="L61" s="22">
        <f t="shared" ref="L61:L69" si="23">(K61*G61)/365*(L$5-F61)</f>
        <v>61584.931506849309</v>
      </c>
      <c r="M61" s="24">
        <f t="shared" ref="M61:M69" si="24">H61-L61</f>
        <v>-59584.931506849309</v>
      </c>
      <c r="N61" s="22">
        <f t="shared" ref="N61:N69" si="25">(K61*G61)/365*(N$5-M$5+1)</f>
        <v>501.36986301369859</v>
      </c>
      <c r="O61" s="64">
        <f t="shared" ref="O61:O69" si="26">M61-N61</f>
        <v>-60086.301369863009</v>
      </c>
    </row>
    <row r="62" spans="2:15" x14ac:dyDescent="0.25">
      <c r="B62" s="56">
        <v>3</v>
      </c>
      <c r="C62" s="17"/>
      <c r="D62" s="18"/>
      <c r="E62" s="18"/>
      <c r="F62" s="19"/>
      <c r="G62" s="20">
        <v>0.25</v>
      </c>
      <c r="H62" s="21"/>
      <c r="I62" s="21">
        <v>0</v>
      </c>
      <c r="J62" s="21">
        <v>0</v>
      </c>
      <c r="K62" s="21">
        <f t="shared" si="22"/>
        <v>0</v>
      </c>
      <c r="L62" s="22">
        <f t="shared" si="23"/>
        <v>0</v>
      </c>
      <c r="M62" s="24">
        <f t="shared" si="24"/>
        <v>0</v>
      </c>
      <c r="N62" s="22">
        <f t="shared" si="25"/>
        <v>0</v>
      </c>
      <c r="O62" s="64">
        <f t="shared" si="26"/>
        <v>0</v>
      </c>
    </row>
    <row r="63" spans="2:15" x14ac:dyDescent="0.25">
      <c r="B63" s="56">
        <v>4</v>
      </c>
      <c r="C63" s="17"/>
      <c r="D63" s="18"/>
      <c r="E63" s="18"/>
      <c r="F63" s="19"/>
      <c r="G63" s="20">
        <v>0.25</v>
      </c>
      <c r="H63" s="21"/>
      <c r="I63" s="21">
        <v>0</v>
      </c>
      <c r="J63" s="21">
        <v>0</v>
      </c>
      <c r="K63" s="21">
        <f t="shared" si="22"/>
        <v>0</v>
      </c>
      <c r="L63" s="22">
        <f t="shared" si="23"/>
        <v>0</v>
      </c>
      <c r="M63" s="24">
        <f t="shared" si="24"/>
        <v>0</v>
      </c>
      <c r="N63" s="22">
        <f t="shared" si="25"/>
        <v>0</v>
      </c>
      <c r="O63" s="64">
        <f t="shared" si="26"/>
        <v>0</v>
      </c>
    </row>
    <row r="64" spans="2:15" x14ac:dyDescent="0.25">
      <c r="B64" s="56">
        <v>5</v>
      </c>
      <c r="C64" s="17"/>
      <c r="D64" s="18"/>
      <c r="E64" s="18"/>
      <c r="F64" s="19"/>
      <c r="G64" s="20">
        <v>0.25</v>
      </c>
      <c r="H64" s="21"/>
      <c r="I64" s="21">
        <v>0</v>
      </c>
      <c r="J64" s="21">
        <v>0</v>
      </c>
      <c r="K64" s="21">
        <f t="shared" si="22"/>
        <v>0</v>
      </c>
      <c r="L64" s="22">
        <f t="shared" si="23"/>
        <v>0</v>
      </c>
      <c r="M64" s="24">
        <f t="shared" si="24"/>
        <v>0</v>
      </c>
      <c r="N64" s="22">
        <f t="shared" si="25"/>
        <v>0</v>
      </c>
      <c r="O64" s="64">
        <f t="shared" si="26"/>
        <v>0</v>
      </c>
    </row>
    <row r="65" spans="2:15" x14ac:dyDescent="0.25">
      <c r="B65" s="56">
        <v>6</v>
      </c>
      <c r="C65" s="17"/>
      <c r="D65" s="18"/>
      <c r="E65" s="18"/>
      <c r="F65" s="19"/>
      <c r="G65" s="20">
        <v>0.25</v>
      </c>
      <c r="H65" s="21"/>
      <c r="I65" s="21">
        <v>0</v>
      </c>
      <c r="J65" s="21">
        <v>0</v>
      </c>
      <c r="K65" s="21">
        <f t="shared" si="22"/>
        <v>0</v>
      </c>
      <c r="L65" s="22">
        <f t="shared" si="23"/>
        <v>0</v>
      </c>
      <c r="M65" s="24">
        <f t="shared" si="24"/>
        <v>0</v>
      </c>
      <c r="N65" s="22">
        <f t="shared" si="25"/>
        <v>0</v>
      </c>
      <c r="O65" s="64">
        <f t="shared" si="26"/>
        <v>0</v>
      </c>
    </row>
    <row r="66" spans="2:15" x14ac:dyDescent="0.25">
      <c r="B66" s="56">
        <v>7</v>
      </c>
      <c r="C66" s="17"/>
      <c r="D66" s="18"/>
      <c r="E66" s="18"/>
      <c r="F66" s="19"/>
      <c r="G66" s="20">
        <v>0.25</v>
      </c>
      <c r="H66" s="21"/>
      <c r="I66" s="21">
        <v>0</v>
      </c>
      <c r="J66" s="21">
        <v>0</v>
      </c>
      <c r="K66" s="21">
        <f t="shared" si="22"/>
        <v>0</v>
      </c>
      <c r="L66" s="22">
        <f t="shared" si="23"/>
        <v>0</v>
      </c>
      <c r="M66" s="24">
        <f t="shared" si="24"/>
        <v>0</v>
      </c>
      <c r="N66" s="22">
        <f t="shared" si="25"/>
        <v>0</v>
      </c>
      <c r="O66" s="64">
        <f t="shared" si="26"/>
        <v>0</v>
      </c>
    </row>
    <row r="67" spans="2:15" x14ac:dyDescent="0.25">
      <c r="B67" s="56">
        <v>8</v>
      </c>
      <c r="C67" s="17"/>
      <c r="D67" s="18"/>
      <c r="E67" s="18"/>
      <c r="F67" s="19"/>
      <c r="G67" s="20">
        <v>0.25</v>
      </c>
      <c r="H67" s="21"/>
      <c r="I67" s="21">
        <v>0</v>
      </c>
      <c r="J67" s="21">
        <v>0</v>
      </c>
      <c r="K67" s="21">
        <f t="shared" si="22"/>
        <v>0</v>
      </c>
      <c r="L67" s="22">
        <f t="shared" si="23"/>
        <v>0</v>
      </c>
      <c r="M67" s="24">
        <f t="shared" si="24"/>
        <v>0</v>
      </c>
      <c r="N67" s="22">
        <f t="shared" si="25"/>
        <v>0</v>
      </c>
      <c r="O67" s="64">
        <f t="shared" si="26"/>
        <v>0</v>
      </c>
    </row>
    <row r="68" spans="2:15" x14ac:dyDescent="0.25">
      <c r="B68" s="56">
        <v>9</v>
      </c>
      <c r="C68" s="17"/>
      <c r="D68" s="18"/>
      <c r="E68" s="18"/>
      <c r="F68" s="19"/>
      <c r="G68" s="20">
        <v>0.25</v>
      </c>
      <c r="H68" s="21"/>
      <c r="I68" s="21">
        <v>0</v>
      </c>
      <c r="J68" s="21">
        <v>0</v>
      </c>
      <c r="K68" s="21">
        <f t="shared" si="22"/>
        <v>0</v>
      </c>
      <c r="L68" s="22">
        <f t="shared" si="23"/>
        <v>0</v>
      </c>
      <c r="M68" s="24">
        <f t="shared" si="24"/>
        <v>0</v>
      </c>
      <c r="N68" s="22">
        <f t="shared" si="25"/>
        <v>0</v>
      </c>
      <c r="O68" s="64">
        <f t="shared" si="26"/>
        <v>0</v>
      </c>
    </row>
    <row r="69" spans="2:15" ht="15.75" customHeight="1" x14ac:dyDescent="0.25">
      <c r="B69" s="56">
        <v>10</v>
      </c>
      <c r="C69" s="25"/>
      <c r="D69" s="18"/>
      <c r="E69" s="18"/>
      <c r="F69" s="19"/>
      <c r="G69" s="20">
        <v>0.25</v>
      </c>
      <c r="H69" s="21"/>
      <c r="I69" s="21">
        <v>0</v>
      </c>
      <c r="J69" s="21">
        <v>0</v>
      </c>
      <c r="K69" s="21">
        <f t="shared" si="22"/>
        <v>0</v>
      </c>
      <c r="L69" s="22">
        <f t="shared" si="23"/>
        <v>0</v>
      </c>
      <c r="M69" s="24">
        <f t="shared" si="24"/>
        <v>0</v>
      </c>
      <c r="N69" s="22">
        <f t="shared" si="25"/>
        <v>0</v>
      </c>
      <c r="O69" s="64">
        <f t="shared" si="26"/>
        <v>0</v>
      </c>
    </row>
    <row r="70" spans="2:15" ht="30" x14ac:dyDescent="0.25">
      <c r="B70" s="58" t="s">
        <v>2</v>
      </c>
      <c r="C70" s="44" t="s">
        <v>23</v>
      </c>
      <c r="D70" s="45"/>
      <c r="E70" s="43"/>
      <c r="F70" s="46"/>
      <c r="G70" s="45"/>
      <c r="H70" s="50">
        <f>SUM(H60:H69)</f>
        <v>2000</v>
      </c>
      <c r="I70" s="50">
        <f t="shared" ref="I70:K70" si="27">SUM(I60:I69)</f>
        <v>0</v>
      </c>
      <c r="J70" s="50">
        <f>SUM(J60:J69)</f>
        <v>0</v>
      </c>
      <c r="K70" s="50">
        <f t="shared" si="27"/>
        <v>2000</v>
      </c>
      <c r="L70" s="50">
        <f>SUM(L60:L69)</f>
        <v>61584.931506849309</v>
      </c>
      <c r="M70" s="50">
        <f>SUM(M60:M69)</f>
        <v>-59584.931506849309</v>
      </c>
      <c r="N70" s="50">
        <f>SUM(N60:N69)</f>
        <v>501.36986301369859</v>
      </c>
      <c r="O70" s="59">
        <f>M70-N70</f>
        <v>-60086.301369863009</v>
      </c>
    </row>
    <row r="71" spans="2:15" ht="15" customHeight="1" x14ac:dyDescent="0.25">
      <c r="B71" s="65"/>
      <c r="C71" s="26"/>
      <c r="D71" s="26"/>
      <c r="E71" s="26"/>
      <c r="F71" s="26"/>
      <c r="H71" s="27"/>
      <c r="I71" s="27"/>
      <c r="J71" s="27"/>
      <c r="K71" s="27"/>
      <c r="L71" s="60"/>
      <c r="M71" s="60"/>
      <c r="N71" s="60"/>
      <c r="O71" s="61"/>
    </row>
    <row r="72" spans="2:15" ht="15" customHeight="1" x14ac:dyDescent="0.25">
      <c r="B72" s="65"/>
      <c r="C72" s="26"/>
      <c r="D72" s="26"/>
      <c r="E72" s="26"/>
      <c r="F72" s="26"/>
      <c r="H72" s="27"/>
      <c r="I72" s="27"/>
      <c r="J72" s="27"/>
      <c r="K72" s="27"/>
      <c r="L72" s="60"/>
      <c r="M72" s="60"/>
      <c r="N72" s="60"/>
      <c r="O72" s="61"/>
    </row>
    <row r="73" spans="2:15" ht="45" x14ac:dyDescent="0.25">
      <c r="B73" s="6" t="s">
        <v>7</v>
      </c>
      <c r="C73" s="41" t="s">
        <v>24</v>
      </c>
      <c r="D73" s="8"/>
      <c r="E73" s="8"/>
      <c r="F73" s="8"/>
      <c r="G73" s="9"/>
      <c r="H73" s="8"/>
      <c r="I73" s="8"/>
      <c r="J73" s="8"/>
      <c r="K73" s="8"/>
      <c r="L73" s="42"/>
      <c r="M73" s="42"/>
      <c r="N73" s="42"/>
      <c r="O73" s="62"/>
    </row>
    <row r="74" spans="2:15" ht="15.75" customHeight="1" x14ac:dyDescent="0.25">
      <c r="B74" s="63">
        <v>1</v>
      </c>
      <c r="C74" s="18"/>
      <c r="D74" s="18"/>
      <c r="E74" s="23"/>
      <c r="F74" s="19"/>
      <c r="G74" s="20">
        <v>0.15</v>
      </c>
      <c r="H74" s="21"/>
      <c r="I74" s="21">
        <v>0</v>
      </c>
      <c r="J74" s="21">
        <v>0</v>
      </c>
      <c r="K74" s="28">
        <f>J74+I74+H74</f>
        <v>0</v>
      </c>
      <c r="L74" s="22">
        <f>(K74*G74)/365*($L$5-F74)</f>
        <v>0</v>
      </c>
      <c r="M74" s="22">
        <f>K74-L74</f>
        <v>0</v>
      </c>
      <c r="N74" s="22">
        <f>(K74*G74)/365*(N$5-M$5+1)</f>
        <v>0</v>
      </c>
      <c r="O74" s="64">
        <f>M74-N74</f>
        <v>0</v>
      </c>
    </row>
    <row r="75" spans="2:15" ht="15.75" customHeight="1" x14ac:dyDescent="0.25">
      <c r="B75" s="66">
        <v>2</v>
      </c>
      <c r="C75" s="17"/>
      <c r="D75" s="18"/>
      <c r="E75" s="18"/>
      <c r="F75" s="19"/>
      <c r="G75" s="20">
        <v>0.15</v>
      </c>
      <c r="H75" s="21"/>
      <c r="I75" s="29"/>
      <c r="J75" s="21"/>
      <c r="K75" s="28">
        <f t="shared" ref="K75:K83" si="28">J75+I75+H75</f>
        <v>0</v>
      </c>
      <c r="L75" s="22">
        <f t="shared" ref="L75:L83" si="29">(K75*G75)/365*($L$5-F75)</f>
        <v>0</v>
      </c>
      <c r="M75" s="22">
        <f t="shared" ref="M75:M83" si="30">K75-L75</f>
        <v>0</v>
      </c>
      <c r="N75" s="22">
        <f>(K75*G75)/365*(N$5-M$5+1)</f>
        <v>0</v>
      </c>
      <c r="O75" s="64">
        <f t="shared" ref="O75:O83" si="31">M75-N75</f>
        <v>0</v>
      </c>
    </row>
    <row r="76" spans="2:15" ht="15.75" customHeight="1" x14ac:dyDescent="0.25">
      <c r="B76" s="66">
        <v>3</v>
      </c>
      <c r="C76" s="17"/>
      <c r="D76" s="18"/>
      <c r="E76" s="18"/>
      <c r="F76" s="19"/>
      <c r="G76" s="20">
        <v>0.15</v>
      </c>
      <c r="H76" s="21"/>
      <c r="I76" s="29"/>
      <c r="J76" s="21"/>
      <c r="K76" s="28">
        <f t="shared" si="28"/>
        <v>0</v>
      </c>
      <c r="L76" s="22">
        <f t="shared" si="29"/>
        <v>0</v>
      </c>
      <c r="M76" s="22">
        <f t="shared" si="30"/>
        <v>0</v>
      </c>
      <c r="N76" s="22">
        <f t="shared" ref="N76:N83" si="32">(K76*G76)/365*(N$5-M$5+1)</f>
        <v>0</v>
      </c>
      <c r="O76" s="64">
        <f t="shared" si="31"/>
        <v>0</v>
      </c>
    </row>
    <row r="77" spans="2:15" ht="15.75" customHeight="1" x14ac:dyDescent="0.25">
      <c r="B77" s="63">
        <v>4</v>
      </c>
      <c r="C77" s="17"/>
      <c r="D77" s="18"/>
      <c r="E77" s="18"/>
      <c r="F77" s="19"/>
      <c r="G77" s="20">
        <v>0.15</v>
      </c>
      <c r="H77" s="21"/>
      <c r="I77" s="29"/>
      <c r="J77" s="21"/>
      <c r="K77" s="28">
        <f t="shared" si="28"/>
        <v>0</v>
      </c>
      <c r="L77" s="22">
        <f t="shared" si="29"/>
        <v>0</v>
      </c>
      <c r="M77" s="22">
        <f t="shared" si="30"/>
        <v>0</v>
      </c>
      <c r="N77" s="22">
        <f t="shared" si="32"/>
        <v>0</v>
      </c>
      <c r="O77" s="64">
        <f t="shared" si="31"/>
        <v>0</v>
      </c>
    </row>
    <row r="78" spans="2:15" ht="15.75" customHeight="1" x14ac:dyDescent="0.25">
      <c r="B78" s="66">
        <v>5</v>
      </c>
      <c r="C78" s="17"/>
      <c r="D78" s="18"/>
      <c r="E78" s="18"/>
      <c r="F78" s="19"/>
      <c r="G78" s="20">
        <v>0.15</v>
      </c>
      <c r="H78" s="21"/>
      <c r="I78" s="29"/>
      <c r="J78" s="21"/>
      <c r="K78" s="28">
        <f t="shared" si="28"/>
        <v>0</v>
      </c>
      <c r="L78" s="22">
        <f t="shared" si="29"/>
        <v>0</v>
      </c>
      <c r="M78" s="22">
        <f t="shared" si="30"/>
        <v>0</v>
      </c>
      <c r="N78" s="22">
        <f t="shared" si="32"/>
        <v>0</v>
      </c>
      <c r="O78" s="64">
        <f t="shared" si="31"/>
        <v>0</v>
      </c>
    </row>
    <row r="79" spans="2:15" ht="15.75" customHeight="1" x14ac:dyDescent="0.25">
      <c r="B79" s="66">
        <v>6</v>
      </c>
      <c r="C79" s="17"/>
      <c r="D79" s="18"/>
      <c r="E79" s="18"/>
      <c r="F79" s="19"/>
      <c r="G79" s="20">
        <v>0.15</v>
      </c>
      <c r="H79" s="21"/>
      <c r="I79" s="29"/>
      <c r="J79" s="21"/>
      <c r="K79" s="28">
        <f t="shared" si="28"/>
        <v>0</v>
      </c>
      <c r="L79" s="22">
        <f t="shared" si="29"/>
        <v>0</v>
      </c>
      <c r="M79" s="22">
        <f t="shared" si="30"/>
        <v>0</v>
      </c>
      <c r="N79" s="22">
        <f t="shared" si="32"/>
        <v>0</v>
      </c>
      <c r="O79" s="64">
        <f t="shared" si="31"/>
        <v>0</v>
      </c>
    </row>
    <row r="80" spans="2:15" ht="15.75" customHeight="1" x14ac:dyDescent="0.25">
      <c r="B80" s="63">
        <v>7</v>
      </c>
      <c r="C80" s="17"/>
      <c r="D80" s="18"/>
      <c r="E80" s="18"/>
      <c r="F80" s="19"/>
      <c r="G80" s="20">
        <v>0.15</v>
      </c>
      <c r="H80" s="21"/>
      <c r="I80" s="29"/>
      <c r="J80" s="21"/>
      <c r="K80" s="28">
        <f t="shared" si="28"/>
        <v>0</v>
      </c>
      <c r="L80" s="22">
        <f t="shared" si="29"/>
        <v>0</v>
      </c>
      <c r="M80" s="22">
        <f t="shared" si="30"/>
        <v>0</v>
      </c>
      <c r="N80" s="22">
        <f t="shared" si="32"/>
        <v>0</v>
      </c>
      <c r="O80" s="64">
        <f t="shared" si="31"/>
        <v>0</v>
      </c>
    </row>
    <row r="81" spans="2:15" ht="15.75" customHeight="1" x14ac:dyDescent="0.25">
      <c r="B81" s="66">
        <v>8</v>
      </c>
      <c r="C81" s="17"/>
      <c r="D81" s="18"/>
      <c r="E81" s="18"/>
      <c r="F81" s="19"/>
      <c r="G81" s="20">
        <v>0.15</v>
      </c>
      <c r="H81" s="21"/>
      <c r="I81" s="29"/>
      <c r="J81" s="21"/>
      <c r="K81" s="28">
        <f t="shared" si="28"/>
        <v>0</v>
      </c>
      <c r="L81" s="22">
        <f t="shared" si="29"/>
        <v>0</v>
      </c>
      <c r="M81" s="22">
        <f t="shared" si="30"/>
        <v>0</v>
      </c>
      <c r="N81" s="22">
        <f t="shared" si="32"/>
        <v>0</v>
      </c>
      <c r="O81" s="64">
        <f t="shared" si="31"/>
        <v>0</v>
      </c>
    </row>
    <row r="82" spans="2:15" ht="15.75" customHeight="1" x14ac:dyDescent="0.25">
      <c r="B82" s="66">
        <v>9</v>
      </c>
      <c r="C82" s="17"/>
      <c r="D82" s="18"/>
      <c r="E82" s="18"/>
      <c r="F82" s="19"/>
      <c r="G82" s="20">
        <v>0.15</v>
      </c>
      <c r="H82" s="21"/>
      <c r="I82" s="29"/>
      <c r="J82" s="21"/>
      <c r="K82" s="28">
        <f t="shared" si="28"/>
        <v>0</v>
      </c>
      <c r="L82" s="22">
        <f t="shared" si="29"/>
        <v>0</v>
      </c>
      <c r="M82" s="22">
        <f t="shared" si="30"/>
        <v>0</v>
      </c>
      <c r="N82" s="22">
        <f t="shared" si="32"/>
        <v>0</v>
      </c>
      <c r="O82" s="64">
        <f t="shared" si="31"/>
        <v>0</v>
      </c>
    </row>
    <row r="83" spans="2:15" ht="15.75" customHeight="1" x14ac:dyDescent="0.25">
      <c r="B83" s="63">
        <v>10</v>
      </c>
      <c r="C83" s="18"/>
      <c r="D83" s="18"/>
      <c r="E83" s="23"/>
      <c r="F83" s="19"/>
      <c r="G83" s="20">
        <v>0.15</v>
      </c>
      <c r="H83" s="21"/>
      <c r="I83" s="21"/>
      <c r="J83" s="21"/>
      <c r="K83" s="28">
        <f t="shared" si="28"/>
        <v>0</v>
      </c>
      <c r="L83" s="22">
        <f t="shared" si="29"/>
        <v>0</v>
      </c>
      <c r="M83" s="22">
        <f t="shared" si="30"/>
        <v>0</v>
      </c>
      <c r="N83" s="22">
        <f t="shared" si="32"/>
        <v>0</v>
      </c>
      <c r="O83" s="64">
        <f t="shared" si="31"/>
        <v>0</v>
      </c>
    </row>
    <row r="84" spans="2:15" ht="30" x14ac:dyDescent="0.25">
      <c r="B84" s="58" t="s">
        <v>2</v>
      </c>
      <c r="C84" s="44" t="s">
        <v>25</v>
      </c>
      <c r="D84" s="45"/>
      <c r="E84" s="43"/>
      <c r="F84" s="43"/>
      <c r="G84" s="46"/>
      <c r="H84" s="50">
        <f t="shared" ref="H84:N84" si="33">SUM(H74:H83)</f>
        <v>0</v>
      </c>
      <c r="I84" s="50">
        <f t="shared" si="33"/>
        <v>0</v>
      </c>
      <c r="J84" s="50">
        <f t="shared" si="33"/>
        <v>0</v>
      </c>
      <c r="K84" s="50">
        <f t="shared" si="33"/>
        <v>0</v>
      </c>
      <c r="L84" s="50">
        <f t="shared" si="33"/>
        <v>0</v>
      </c>
      <c r="M84" s="50">
        <f t="shared" si="33"/>
        <v>0</v>
      </c>
      <c r="N84" s="50">
        <f t="shared" si="33"/>
        <v>0</v>
      </c>
      <c r="O84" s="59">
        <f>M84-N84</f>
        <v>0</v>
      </c>
    </row>
    <row r="85" spans="2:15" ht="15.75" customHeight="1" x14ac:dyDescent="0.25">
      <c r="B85" s="67"/>
      <c r="C85" s="30"/>
      <c r="D85" s="13"/>
      <c r="E85" s="30"/>
      <c r="F85" s="31"/>
      <c r="H85" s="32"/>
      <c r="I85" s="32"/>
      <c r="J85" s="32"/>
      <c r="K85" s="32"/>
      <c r="O85" s="55"/>
    </row>
    <row r="86" spans="2:15" ht="15.75" customHeight="1" x14ac:dyDescent="0.25">
      <c r="B86" s="67"/>
      <c r="C86" s="30"/>
      <c r="D86" s="13"/>
      <c r="E86" s="30"/>
      <c r="F86" s="31"/>
      <c r="H86" s="32"/>
      <c r="I86" s="32"/>
      <c r="J86" s="32"/>
      <c r="K86" s="32"/>
      <c r="O86" s="55"/>
    </row>
    <row r="87" spans="2:15" s="33" customFormat="1" ht="30.75" thickBot="1" x14ac:dyDescent="0.3">
      <c r="B87" s="68"/>
      <c r="C87" s="69" t="s">
        <v>27</v>
      </c>
      <c r="D87" s="70"/>
      <c r="E87" s="71"/>
      <c r="F87" s="72"/>
      <c r="G87" s="73"/>
      <c r="H87" s="74">
        <f>H84+H70+H56+H32+H18</f>
        <v>3000</v>
      </c>
      <c r="I87" s="74">
        <f>I84+I70+I56+I32+I18</f>
        <v>0</v>
      </c>
      <c r="J87" s="74">
        <f>J84+J70+J56+J32+J18</f>
        <v>0</v>
      </c>
      <c r="K87" s="74">
        <f>K84+K70+K56+K32+K18</f>
        <v>3000</v>
      </c>
      <c r="L87" s="74">
        <f>L84+L70+L56+L32</f>
        <v>61584.931506849309</v>
      </c>
      <c r="M87" s="74">
        <f>M84+M70+M56+M32</f>
        <v>-59584.931506849309</v>
      </c>
      <c r="N87" s="74">
        <f>N84+N70+N56+N32</f>
        <v>501.36986301369859</v>
      </c>
      <c r="O87" s="75">
        <f>O84+O70+O56+O32</f>
        <v>-60086.301369863009</v>
      </c>
    </row>
    <row r="88" spans="2:15" ht="15.75" customHeight="1" x14ac:dyDescent="0.25">
      <c r="C88" s="30"/>
      <c r="D88" s="13"/>
      <c r="E88" s="30"/>
      <c r="F88" s="31"/>
      <c r="H88" s="32"/>
      <c r="I88" s="32"/>
      <c r="J88" s="32"/>
      <c r="K88" s="32"/>
    </row>
    <row r="90" spans="2:15" x14ac:dyDescent="0.25">
      <c r="J90" s="81" t="s">
        <v>31</v>
      </c>
      <c r="K90" s="81"/>
      <c r="L90" s="81"/>
    </row>
    <row r="91" spans="2:15" x14ac:dyDescent="0.25">
      <c r="J91" s="81"/>
      <c r="K91" s="81"/>
      <c r="L91" s="81"/>
    </row>
    <row r="92" spans="2:15" ht="15.6" customHeight="1" x14ac:dyDescent="0.25">
      <c r="J92" s="81"/>
      <c r="K92" s="81"/>
      <c r="L92" s="81"/>
      <c r="M92" s="78"/>
    </row>
    <row r="93" spans="2:15" ht="15.6" customHeight="1" x14ac:dyDescent="0.25">
      <c r="J93" s="81"/>
      <c r="K93" s="81"/>
      <c r="L93" s="81"/>
      <c r="M93" s="78"/>
    </row>
    <row r="94" spans="2:15" ht="15.6" customHeight="1" x14ac:dyDescent="0.25">
      <c r="J94" s="78"/>
      <c r="K94" s="78"/>
      <c r="L94" s="78"/>
      <c r="M94" s="78"/>
    </row>
    <row r="95" spans="2:15" ht="15.6" customHeight="1" x14ac:dyDescent="0.25">
      <c r="J95" s="78"/>
      <c r="K95" s="78"/>
      <c r="L95" s="78"/>
      <c r="M95" s="78"/>
    </row>
    <row r="96" spans="2:15" ht="15.6" customHeight="1" x14ac:dyDescent="0.25">
      <c r="J96" s="78"/>
      <c r="K96" s="78"/>
      <c r="L96" s="78"/>
      <c r="M96" s="78"/>
    </row>
    <row r="97" spans="10:13" ht="15.6" customHeight="1" x14ac:dyDescent="0.25">
      <c r="J97" s="78"/>
      <c r="K97" s="78"/>
      <c r="L97" s="78"/>
      <c r="M97" s="78"/>
    </row>
    <row r="98" spans="10:13" ht="15.6" customHeight="1" x14ac:dyDescent="0.25">
      <c r="J98" s="78"/>
      <c r="K98" s="78"/>
      <c r="L98" s="78"/>
      <c r="M98" s="78"/>
    </row>
    <row r="99" spans="10:13" ht="15.6" customHeight="1" x14ac:dyDescent="0.25">
      <c r="J99" s="78"/>
      <c r="K99" s="78"/>
      <c r="L99" s="78"/>
      <c r="M99" s="78"/>
    </row>
  </sheetData>
  <mergeCells count="2">
    <mergeCell ref="C1:K1"/>
    <mergeCell ref="J90:L93"/>
  </mergeCells>
  <phoneticPr fontId="11" type="noConversion"/>
  <pageMargins left="0.25" right="0.25" top="0.75" bottom="0.75" header="0.3" footer="0.3"/>
  <pageSetup paperSize="8" scale="6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Asset Register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Haitham Al Mahrouqi</cp:lastModifiedBy>
  <cp:lastPrinted>2015-05-11T09:53:32Z</cp:lastPrinted>
  <dcterms:created xsi:type="dcterms:W3CDTF">2014-02-04T07:13:45Z</dcterms:created>
  <dcterms:modified xsi:type="dcterms:W3CDTF">2024-04-22T10:56:49Z</dcterms:modified>
</cp:coreProperties>
</file>